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38007\Desktop\"/>
    </mc:Choice>
  </mc:AlternateContent>
  <bookViews>
    <workbookView xWindow="0" yWindow="0" windowWidth="21315" windowHeight="9435" tabRatio="263" activeTab="1"/>
  </bookViews>
  <sheets>
    <sheet name="Príjmy 2022" sheetId="1" r:id="rId1"/>
    <sheet name="Výdavky 2022" sheetId="2" r:id="rId2"/>
    <sheet name="Hárok2" sheetId="4" r:id="rId3"/>
    <sheet name="Hárok1" sheetId="3" r:id="rId4"/>
  </sheets>
  <definedNames>
    <definedName name="Excel_BuiltIn_Print_Area_1">'Príjmy 2022'!$A$1:$J$155</definedName>
    <definedName name="_xlnm.Print_Area" localSheetId="0">'Príjmy 2022'!$A$1:$I$155</definedName>
  </definedNames>
  <calcPr calcId="152511"/>
</workbook>
</file>

<file path=xl/calcChain.xml><?xml version="1.0" encoding="utf-8"?>
<calcChain xmlns="http://schemas.openxmlformats.org/spreadsheetml/2006/main">
  <c r="H88" i="2" l="1"/>
  <c r="H55" i="2"/>
  <c r="H172" i="2"/>
  <c r="G172" i="2" l="1"/>
  <c r="G183" i="2"/>
  <c r="G141" i="2" l="1"/>
  <c r="G94" i="2"/>
  <c r="G88" i="2" l="1"/>
  <c r="G55" i="2"/>
  <c r="F115" i="2" l="1"/>
  <c r="F183" i="2"/>
  <c r="F172" i="2" l="1"/>
  <c r="F141" i="2" l="1"/>
  <c r="F94" i="2" l="1"/>
  <c r="F88" i="2"/>
  <c r="D88" i="2" l="1"/>
  <c r="H218" i="2" l="1"/>
  <c r="H188" i="2"/>
  <c r="H183" i="2"/>
  <c r="H176" i="2"/>
  <c r="H147" i="2"/>
  <c r="H141" i="2"/>
  <c r="H127" i="2"/>
  <c r="H120" i="2"/>
  <c r="H115" i="2"/>
  <c r="H110" i="2"/>
  <c r="H106" i="2"/>
  <c r="H100" i="2"/>
  <c r="H94" i="2"/>
  <c r="E218" i="2"/>
  <c r="E214" i="2"/>
  <c r="E188" i="2"/>
  <c r="E183" i="2"/>
  <c r="E176" i="2"/>
  <c r="E172" i="2"/>
  <c r="E147" i="2"/>
  <c r="E141" i="2"/>
  <c r="E127" i="2"/>
  <c r="E120" i="2"/>
  <c r="E115" i="2"/>
  <c r="E110" i="2"/>
  <c r="E106" i="2"/>
  <c r="E100" i="2"/>
  <c r="E94" i="2"/>
  <c r="E88" i="2"/>
  <c r="C218" i="2"/>
  <c r="C220" i="2" s="1"/>
  <c r="C183" i="2"/>
  <c r="C176" i="2"/>
  <c r="C172" i="2"/>
  <c r="C147" i="2"/>
  <c r="C141" i="2"/>
  <c r="C127" i="2"/>
  <c r="C120" i="2"/>
  <c r="C110" i="2"/>
  <c r="C100" i="2"/>
  <c r="C94" i="2"/>
  <c r="C88" i="2"/>
  <c r="I25" i="1" l="1"/>
  <c r="E30" i="1" l="1"/>
  <c r="E25" i="1"/>
  <c r="E38" i="1" l="1"/>
  <c r="C30" i="1"/>
  <c r="C25" i="1"/>
  <c r="I218" i="2" l="1"/>
  <c r="I188" i="2" l="1"/>
  <c r="I183" i="2"/>
  <c r="I176" i="2"/>
  <c r="I172" i="2"/>
  <c r="I147" i="2"/>
  <c r="I141" i="2"/>
  <c r="I127" i="2"/>
  <c r="I120" i="2"/>
  <c r="I115" i="2"/>
  <c r="I110" i="2"/>
  <c r="I106" i="2"/>
  <c r="I100" i="2"/>
  <c r="I94" i="2"/>
  <c r="I88" i="2"/>
  <c r="I37" i="1" l="1"/>
  <c r="I30" i="1"/>
  <c r="I38" i="1"/>
  <c r="H30" i="1"/>
  <c r="G30" i="1"/>
  <c r="G25" i="1"/>
  <c r="F25" i="1" l="1"/>
  <c r="H37" i="1" l="1"/>
  <c r="H25" i="1"/>
  <c r="H38" i="1" l="1"/>
</calcChain>
</file>

<file path=xl/sharedStrings.xml><?xml version="1.0" encoding="utf-8"?>
<sst xmlns="http://schemas.openxmlformats.org/spreadsheetml/2006/main" count="424" uniqueCount="362">
  <si>
    <t xml:space="preserve">R o z p o č t o v é     p r í j m y     </t>
  </si>
  <si>
    <t>Rozpočtová klasifikácia</t>
  </si>
  <si>
    <t>Názov</t>
  </si>
  <si>
    <t>1 41 111 003</t>
  </si>
  <si>
    <t>1 41 121 001</t>
  </si>
  <si>
    <t>Daň z pozemkov</t>
  </si>
  <si>
    <t>1 41 121 002</t>
  </si>
  <si>
    <t>Daň zo stavieb</t>
  </si>
  <si>
    <t>1 41 133 001</t>
  </si>
  <si>
    <t>Daň za psa</t>
  </si>
  <si>
    <t>1 41 133 012</t>
  </si>
  <si>
    <t>Daň za užívanie verejného priestranstva</t>
  </si>
  <si>
    <t>1 41 133 013</t>
  </si>
  <si>
    <t>1 41 212 003</t>
  </si>
  <si>
    <t>1 41 221 004</t>
  </si>
  <si>
    <t>1 41 223 001</t>
  </si>
  <si>
    <t>Bežný rozpočet</t>
  </si>
  <si>
    <t>Kapitálový rozpočet</t>
  </si>
  <si>
    <t>3 46 454 001</t>
  </si>
  <si>
    <t>Finančné operácie</t>
  </si>
  <si>
    <t>ROZPOČET PRÍJMOV CELKOM</t>
  </si>
  <si>
    <t>NÁZOV</t>
  </si>
  <si>
    <t>Všeobecný materiál</t>
  </si>
  <si>
    <t>Stravovanie</t>
  </si>
  <si>
    <t>1 41 625 001</t>
  </si>
  <si>
    <t>1 41 625 003</t>
  </si>
  <si>
    <t>1 41 625 004</t>
  </si>
  <si>
    <t>1 41 625 007</t>
  </si>
  <si>
    <t>1 41 633 006</t>
  </si>
  <si>
    <t>1 41 633 016</t>
  </si>
  <si>
    <t>Údržba výpočtovej techniky</t>
  </si>
  <si>
    <t>1 41 635 006</t>
  </si>
  <si>
    <t>1 41 637 004</t>
  </si>
  <si>
    <t>Všeobecné služby</t>
  </si>
  <si>
    <t>1 41 637 005</t>
  </si>
  <si>
    <t>1 41 637 012</t>
  </si>
  <si>
    <t>1 41 637 015</t>
  </si>
  <si>
    <t>1 41 637 016</t>
  </si>
  <si>
    <t>Prídel do sociálneho fondu</t>
  </si>
  <si>
    <t>1 41 637 027</t>
  </si>
  <si>
    <t>1 41 642 006</t>
  </si>
  <si>
    <t>1 41 632 001</t>
  </si>
  <si>
    <t>Reprezentačné</t>
  </si>
  <si>
    <t>1 41 634 005</t>
  </si>
  <si>
    <t>Auditorské služby</t>
  </si>
  <si>
    <t>03 2 0</t>
  </si>
  <si>
    <t>01 1 2</t>
  </si>
  <si>
    <t>01 1 1</t>
  </si>
  <si>
    <t xml:space="preserve">05 1 0 </t>
  </si>
  <si>
    <t>08 2 0</t>
  </si>
  <si>
    <t>08 3 0</t>
  </si>
  <si>
    <t>08 4 0</t>
  </si>
  <si>
    <t>Poplatky banke</t>
  </si>
  <si>
    <t>Finančné a rozpočtové záležitosti</t>
  </si>
  <si>
    <t>Ochrana pred požiarmi</t>
  </si>
  <si>
    <t xml:space="preserve">02 2 0 </t>
  </si>
  <si>
    <t>Cestná doprava</t>
  </si>
  <si>
    <t>Nakladanie s odpadmi</t>
  </si>
  <si>
    <t>Verejné osvetlenie</t>
  </si>
  <si>
    <t>Vysielacie a vydavateľské služby</t>
  </si>
  <si>
    <t>Podielové dane</t>
  </si>
  <si>
    <t>Úroky z účtov finančn. hospodárenia</t>
  </si>
  <si>
    <t>1 41 637 026</t>
  </si>
  <si>
    <t>príloha č. 2</t>
  </si>
  <si>
    <t>1 11H 312 008</t>
  </si>
  <si>
    <t>1 41 631 001</t>
  </si>
  <si>
    <t>Cestovné náhrady</t>
  </si>
  <si>
    <t>1 41 637 002</t>
  </si>
  <si>
    <t>Transfer- VÚC</t>
  </si>
  <si>
    <t>Tuzemské bežné granty-sponzorské</t>
  </si>
  <si>
    <t>1 41 243 .......</t>
  </si>
  <si>
    <t>1 71 311 ......</t>
  </si>
  <si>
    <t>OBEC - spolu :</t>
  </si>
  <si>
    <t xml:space="preserve">1 11H 637 002 </t>
  </si>
  <si>
    <t>1 1AC1 .........</t>
  </si>
  <si>
    <t>1 1AC2 .........</t>
  </si>
  <si>
    <t xml:space="preserve">1 41 625 002 </t>
  </si>
  <si>
    <t xml:space="preserve">1 41 625 005 </t>
  </si>
  <si>
    <t>Poštové služby</t>
  </si>
  <si>
    <t>1 41 632 005</t>
  </si>
  <si>
    <t xml:space="preserve">1 41 633 004 </t>
  </si>
  <si>
    <t>Prevádzkové stroje,prístroje</t>
  </si>
  <si>
    <t xml:space="preserve">1 41 633 009 </t>
  </si>
  <si>
    <t>Knihy, časopisy,  noviny</t>
  </si>
  <si>
    <t xml:space="preserve">1 41 634 001 </t>
  </si>
  <si>
    <t>Palivo, oleje- auto</t>
  </si>
  <si>
    <t xml:space="preserve">1 41 634 002 </t>
  </si>
  <si>
    <t>Servis - auto</t>
  </si>
  <si>
    <t>1 41 634 003</t>
  </si>
  <si>
    <t>Poistenie - auto</t>
  </si>
  <si>
    <t>Karty, poplatky- auto</t>
  </si>
  <si>
    <t xml:space="preserve">1 41 635 002 </t>
  </si>
  <si>
    <t xml:space="preserve">1 41 637 001 </t>
  </si>
  <si>
    <t>Školenia,kurzy,semináre</t>
  </si>
  <si>
    <t xml:space="preserve">1 41 637 003 </t>
  </si>
  <si>
    <t xml:space="preserve">1 41 637 004 </t>
  </si>
  <si>
    <t xml:space="preserve">1 41 637 012 </t>
  </si>
  <si>
    <t>Poplatky a odvody / SL</t>
  </si>
  <si>
    <t xml:space="preserve">1 41 637 014 </t>
  </si>
  <si>
    <t>Poistné-majetok, budovy</t>
  </si>
  <si>
    <t>1 41 637 017</t>
  </si>
  <si>
    <t>Odmeny - poslanci</t>
  </si>
  <si>
    <t>1 41 637 035</t>
  </si>
  <si>
    <t>Členské / ZMOS,ZMON,RVC, .....</t>
  </si>
  <si>
    <t>Všeobecné služby /Hric..../</t>
  </si>
  <si>
    <t>Splácanie úroku banke</t>
  </si>
  <si>
    <t xml:space="preserve">1 41 633 006 </t>
  </si>
  <si>
    <t>Údržba požiarnej zbrojnice</t>
  </si>
  <si>
    <t>Údržba ciest-svojpomocne</t>
  </si>
  <si>
    <t>Údržba ciest-služba</t>
  </si>
  <si>
    <t>Vývoz odpadov</t>
  </si>
  <si>
    <t>Poplatky pri vývoze</t>
  </si>
  <si>
    <t xml:space="preserve">1 41 633 015 </t>
  </si>
  <si>
    <t>Palivá</t>
  </si>
  <si>
    <t>06 20</t>
  </si>
  <si>
    <t xml:space="preserve">06 40 </t>
  </si>
  <si>
    <t>Energie</t>
  </si>
  <si>
    <t xml:space="preserve">1 41 635 006 </t>
  </si>
  <si>
    <t>Kultúrne služby / KD,MŠ,Knižnica/</t>
  </si>
  <si>
    <t>Poplatky SOZA</t>
  </si>
  <si>
    <t xml:space="preserve"> 1 41 635 006</t>
  </si>
  <si>
    <t>Údržba miesteneho rozhlasu</t>
  </si>
  <si>
    <t>1 41 633 015</t>
  </si>
  <si>
    <t>ROZPOČET VÝDAVKOV SPOLU</t>
  </si>
  <si>
    <t>Náboženské služby</t>
  </si>
  <si>
    <t>04 5 1</t>
  </si>
  <si>
    <t>1 41 611 ......</t>
  </si>
  <si>
    <t>1 41 623 ......</t>
  </si>
  <si>
    <t>1 41 621 ......</t>
  </si>
  <si>
    <t>1 41 614 ......</t>
  </si>
  <si>
    <t>Splátka úveru</t>
  </si>
  <si>
    <t>3 41 821 005</t>
  </si>
  <si>
    <t xml:space="preserve">Príjmy z prenajatých budov, priestorov </t>
  </si>
  <si>
    <t>Daň za TKO a drobné stavebné odpady</t>
  </si>
  <si>
    <t>1 41 633 001</t>
  </si>
  <si>
    <t>Interierové vybavenie</t>
  </si>
  <si>
    <t>Civilná ochrana-od r.2018</t>
  </si>
  <si>
    <t>Telekomunikačné služby-od r.2017</t>
  </si>
  <si>
    <t>04 1 2</t>
  </si>
  <si>
    <t>Aktivačná činnosť</t>
  </si>
  <si>
    <t xml:space="preserve">Rozpočet bol schválený OZ dňa 15.12.2017 uznesením č. </t>
  </si>
  <si>
    <t>Rozvoj obcí</t>
  </si>
  <si>
    <t>1 41 632 003</t>
  </si>
  <si>
    <t>Transfer- § 54, § 50j / z ÚPSVaR</t>
  </si>
  <si>
    <t>1 41 223 004</t>
  </si>
  <si>
    <t>1 41 292 012</t>
  </si>
  <si>
    <t>Príjmy z dobropisov/ vratky energie/</t>
  </si>
  <si>
    <t>2 46 717 002</t>
  </si>
  <si>
    <t>Provízia / SL+ kolky</t>
  </si>
  <si>
    <r>
      <t>Všeobecný materiál- Regob, RA-</t>
    </r>
    <r>
      <rPr>
        <sz val="10"/>
        <color rgb="FFFF0000"/>
        <rFont val="Times New Roman"/>
        <family val="1"/>
        <charset val="1"/>
      </rPr>
      <t>PVŠS</t>
    </r>
  </si>
  <si>
    <t>Palivá- PVŠS- ŽP</t>
  </si>
  <si>
    <t>Sociána oblasť</t>
  </si>
  <si>
    <t>Osobitný príjemca DHN</t>
  </si>
  <si>
    <t>1 111 ..........</t>
  </si>
  <si>
    <t>Výdavky - Voľby- štátne zdroje</t>
  </si>
  <si>
    <t>01 60</t>
  </si>
  <si>
    <t>Voľby</t>
  </si>
  <si>
    <t>10 40 , 10 70</t>
  </si>
  <si>
    <t>1 41 632 004</t>
  </si>
  <si>
    <r>
      <t>Komun.infraštruktúra-</t>
    </r>
    <r>
      <rPr>
        <sz val="10"/>
        <rFont val="Times New Roman"/>
        <family val="1"/>
        <charset val="238"/>
      </rPr>
      <t>doména,webhosting</t>
    </r>
  </si>
  <si>
    <t>1 41 635 009</t>
  </si>
  <si>
    <r>
      <t xml:space="preserve">Propagácia, reklama ,inzercia,web </t>
    </r>
    <r>
      <rPr>
        <sz val="8"/>
        <rFont val="Times New Roman"/>
        <family val="1"/>
        <charset val="238"/>
      </rPr>
      <t>stránka</t>
    </r>
  </si>
  <si>
    <t>1 41 637 040</t>
  </si>
  <si>
    <t>1 41 651 002</t>
  </si>
  <si>
    <t>1 41 633 002</t>
  </si>
  <si>
    <t>Počítačová technika- tlačiareň</t>
  </si>
  <si>
    <t>R  o z p o č t o v é   v ý d a v k y</t>
  </si>
  <si>
    <t>3 131I 453...</t>
  </si>
  <si>
    <t>Zostatok prostriedkov z r.2019-rekonštr.KD</t>
  </si>
  <si>
    <r>
      <t>Všeobecné služby-</t>
    </r>
    <r>
      <rPr>
        <sz val="10"/>
        <rFont val="Times New Roman"/>
        <family val="1"/>
        <charset val="238"/>
      </rPr>
      <t>posudky odkázanosti na SS</t>
    </r>
  </si>
  <si>
    <t>0820- Rekonštrukcia KD- z RPV</t>
  </si>
  <si>
    <t>2 41 717 002</t>
  </si>
  <si>
    <t>2 41  717 002</t>
  </si>
  <si>
    <r>
      <t>0820- Rekonštrukcia KD -</t>
    </r>
    <r>
      <rPr>
        <sz val="13"/>
        <rFont val="Times New Roman"/>
        <family val="1"/>
        <charset val="238"/>
      </rPr>
      <t>vlastné zdroje</t>
    </r>
  </si>
  <si>
    <t>2 46 711 001</t>
  </si>
  <si>
    <t>2 46 717 001</t>
  </si>
  <si>
    <r>
      <t>0620- Stavba parkoviska z RF</t>
    </r>
    <r>
      <rPr>
        <sz val="12"/>
        <rFont val="Times New Roman"/>
        <family val="1"/>
        <charset val="238"/>
      </rPr>
      <t>/</t>
    </r>
    <r>
      <rPr>
        <sz val="11.5"/>
        <rFont val="Times New Roman"/>
        <family val="1"/>
        <charset val="238"/>
      </rPr>
      <t>dom č.121</t>
    </r>
  </si>
  <si>
    <t>0620-Vodovod- z VRV- PD</t>
  </si>
  <si>
    <t>2 131J 717 002</t>
  </si>
  <si>
    <t xml:space="preserve">3 131J 453... </t>
  </si>
  <si>
    <t>2 131I  717 001</t>
  </si>
  <si>
    <t>Rozpočet na rok 2023</t>
  </si>
  <si>
    <t>Poistné VŠzP 10%</t>
  </si>
  <si>
    <t>Poistné Union, Dôvera 10%</t>
  </si>
  <si>
    <t>Poistné nemocenské 1,4%</t>
  </si>
  <si>
    <t>Poistné starobné 14%</t>
  </si>
  <si>
    <t>Poistné úrazové 0,8%</t>
  </si>
  <si>
    <t>Poistné invalidné 3%</t>
  </si>
  <si>
    <t>Poistné - v nezamestnanosti 1%</t>
  </si>
  <si>
    <t>Poistné - rezervný fond 4,75%</t>
  </si>
  <si>
    <t>Príspevok DDS</t>
  </si>
  <si>
    <t>Špeciálne stroje, zariadenia</t>
  </si>
  <si>
    <t>1 41 653 001</t>
  </si>
  <si>
    <t xml:space="preserve">Manipulačný poplatok </t>
  </si>
  <si>
    <r>
      <t xml:space="preserve">Poplatky a odvody </t>
    </r>
    <r>
      <rPr>
        <sz val="10"/>
        <rFont val="Times New Roman"/>
        <family val="1"/>
        <charset val="238"/>
      </rPr>
      <t>(kataster, dom č. 121)</t>
    </r>
  </si>
  <si>
    <t>Práca na dohodu + odvody</t>
  </si>
  <si>
    <t>1 41 637 027, 625</t>
  </si>
  <si>
    <t xml:space="preserve">2 52 717 002 </t>
  </si>
  <si>
    <t>0820- Rekonštrukcia KD-úver</t>
  </si>
  <si>
    <t xml:space="preserve">2 46 717 002 </t>
  </si>
  <si>
    <r>
      <t xml:space="preserve">0820- Reknoštrukcia KD- </t>
    </r>
    <r>
      <rPr>
        <sz val="12"/>
        <color rgb="FFFF0000"/>
        <rFont val="Times New Roman"/>
        <family val="1"/>
        <charset val="238"/>
      </rPr>
      <t>rezervný fond</t>
    </r>
  </si>
  <si>
    <t>0620-Rekonštrukcia ihriska v škôlke</t>
  </si>
  <si>
    <t>0620-Rekonštrukcia ihriska z RP</t>
  </si>
  <si>
    <r>
      <t>0620-</t>
    </r>
    <r>
      <rPr>
        <sz val="12"/>
        <rFont val="Times New Roman"/>
        <family val="1"/>
        <charset val="238"/>
      </rPr>
      <t xml:space="preserve"> Rekonštrukcia Klub+knižnica z RF</t>
    </r>
  </si>
  <si>
    <t>3 52 513 001</t>
  </si>
  <si>
    <t>Rekonštrukcia ihriska z RP</t>
  </si>
  <si>
    <t>2 41 233 001</t>
  </si>
  <si>
    <t>Príjem z predaja pozemkov</t>
  </si>
  <si>
    <t>3 1AG1,2 821 005</t>
  </si>
  <si>
    <t>Splátka úveru krátkodobého</t>
  </si>
  <si>
    <t>2 1AG1,2 322 001</t>
  </si>
  <si>
    <t>0112 Finančné a rozpočtové záležitosti</t>
  </si>
  <si>
    <t>0160 Voľby</t>
  </si>
  <si>
    <t>0320 Ochrana pred požiarmi</t>
  </si>
  <si>
    <t>0640 Verejné osvetlenie</t>
  </si>
  <si>
    <t xml:space="preserve">0820 Kultúrne služby </t>
  </si>
  <si>
    <t>0830 Vysielacie a vydavateľské služby</t>
  </si>
  <si>
    <t xml:space="preserve">0840 Náboženské služby </t>
  </si>
  <si>
    <t>1040, 1070 Sociálna oblasť</t>
  </si>
  <si>
    <t>Skutočné plnenie rozpočtu 2020</t>
  </si>
  <si>
    <t>Rozpočet na rok 2024</t>
  </si>
  <si>
    <t>1 41 221 002</t>
  </si>
  <si>
    <r>
      <t>Správne poplatky /</t>
    </r>
    <r>
      <rPr>
        <b/>
        <sz val="11"/>
        <rFont val="Times New Roman"/>
        <family val="1"/>
        <charset val="238"/>
      </rPr>
      <t>nová položka  od r. 2022/</t>
    </r>
  </si>
  <si>
    <r>
      <t xml:space="preserve">1 1AC1,2 </t>
    </r>
    <r>
      <rPr>
        <b/>
        <sz val="8"/>
        <color rgb="FFFF0000"/>
        <rFont val="Times New Roman"/>
        <family val="1"/>
        <charset val="238"/>
      </rPr>
      <t>312 001</t>
    </r>
  </si>
  <si>
    <t xml:space="preserve">Návratná finančná výpomoc </t>
  </si>
  <si>
    <t xml:space="preserve">Transfer zo ŠR- na testovanie </t>
  </si>
  <si>
    <r>
      <t xml:space="preserve">Úvery krátkodobé/ </t>
    </r>
    <r>
      <rPr>
        <b/>
        <sz val="12"/>
        <rFont val="Times New Roman"/>
        <family val="1"/>
        <charset val="238"/>
      </rPr>
      <t>predfinancovanie 7.4.- KD</t>
    </r>
    <r>
      <rPr>
        <b/>
        <sz val="12.5"/>
        <rFont val="Times New Roman"/>
        <family val="1"/>
        <charset val="238"/>
      </rPr>
      <t>/</t>
    </r>
  </si>
  <si>
    <t>Rekonštrukcia KD-z PPA výzva 7.04.</t>
  </si>
  <si>
    <t>BEŽNÝ PRÍJEM</t>
  </si>
  <si>
    <t>KAPITÁLOVÝ PRÍJEM</t>
  </si>
  <si>
    <r>
      <t>Zostatok prostriedkov z r.2019-</t>
    </r>
    <r>
      <rPr>
        <b/>
        <sz val="10"/>
        <rFont val="Times New Roman"/>
        <family val="1"/>
        <charset val="238"/>
      </rPr>
      <t>zastávky,PD voda</t>
    </r>
  </si>
  <si>
    <t>PRÍJEM z  FINANČNÝCH OPERÁCIÍ</t>
  </si>
  <si>
    <t>Z rezervného fondu obce</t>
  </si>
  <si>
    <r>
      <t xml:space="preserve">Predaj tovarov a služieb </t>
    </r>
    <r>
      <rPr>
        <b/>
        <sz val="10"/>
        <rFont val="Times New Roman"/>
        <family val="1"/>
        <charset val="238"/>
      </rPr>
      <t>/</t>
    </r>
    <r>
      <rPr>
        <b/>
        <sz val="11.5"/>
        <rFont val="Times New Roman"/>
        <family val="1"/>
        <charset val="238"/>
      </rPr>
      <t>MR,foto,analýzy,SVP</t>
    </r>
    <r>
      <rPr>
        <b/>
        <sz val="12"/>
        <rFont val="Times New Roman"/>
        <family val="1"/>
        <charset val="238"/>
      </rPr>
      <t>/</t>
    </r>
  </si>
  <si>
    <t>1 41 633 005</t>
  </si>
  <si>
    <t>0132 Sčítanie obyvateľov,domov</t>
  </si>
  <si>
    <t>Sčítanie obyvateľov,domov a bytov</t>
  </si>
  <si>
    <t xml:space="preserve">0220 Civilná ochrana </t>
  </si>
  <si>
    <t>01 32</t>
  </si>
  <si>
    <t>1 111 6... ...</t>
  </si>
  <si>
    <t>Covid 19- rúška ,dezinfekčné prostr.</t>
  </si>
  <si>
    <r>
      <t>Covid 19-</t>
    </r>
    <r>
      <rPr>
        <sz val="12.4"/>
        <color rgb="FFFF0000"/>
        <rFont val="Times New Roman"/>
        <family val="1"/>
        <charset val="238"/>
      </rPr>
      <t xml:space="preserve"> </t>
    </r>
    <r>
      <rPr>
        <sz val="12"/>
        <color rgb="FFFF0000"/>
        <rFont val="Times New Roman"/>
        <family val="1"/>
        <charset val="238"/>
      </rPr>
      <t>rúška ,dezinfekčné prostr.zo ŠR</t>
    </r>
  </si>
  <si>
    <t>1 20 637 004</t>
  </si>
  <si>
    <t>Vývoz odpadov z NFV</t>
  </si>
  <si>
    <t>1 20 637 012</t>
  </si>
  <si>
    <t>Poplatky pri vývoze z NFV</t>
  </si>
  <si>
    <t>1 20 632 001</t>
  </si>
  <si>
    <t>Energie -z NFV</t>
  </si>
  <si>
    <t xml:space="preserve">1 20 632 001 </t>
  </si>
  <si>
    <t>Energie z NFV</t>
  </si>
  <si>
    <t>0111 Výkonné orgány- obec</t>
  </si>
  <si>
    <t>1 41 633 006-1</t>
  </si>
  <si>
    <t>Všeobecný materiál- pelety</t>
  </si>
  <si>
    <t>1 41 633 006-2</t>
  </si>
  <si>
    <t>1 41 637 018</t>
  </si>
  <si>
    <t>Vratka príjmov z minulých rokov-SP</t>
  </si>
  <si>
    <t>Dane - RTVS- koncesionárske popl.</t>
  </si>
  <si>
    <t>Testovanie Covid 19- ŠR- v roku 2020</t>
  </si>
  <si>
    <t>Stroje, prístroje,KUKA ,kompostéry</t>
  </si>
  <si>
    <t>Reprezentačné- brigády v obci</t>
  </si>
  <si>
    <t>Všeobecný materiál- zo ŠR/ pokuty/</t>
  </si>
  <si>
    <t xml:space="preserve">07 40 </t>
  </si>
  <si>
    <t>Ochrana verejného zdravia-spolu</t>
  </si>
  <si>
    <t>Energie- zvonica</t>
  </si>
  <si>
    <t>1 41 642 026</t>
  </si>
  <si>
    <t>2 41 714 004</t>
  </si>
  <si>
    <t xml:space="preserve">0111- Nákup- prívesný vozík </t>
  </si>
  <si>
    <t>2 41 718 005</t>
  </si>
  <si>
    <t>0111- Nákup-zabezp.systém-alarm</t>
  </si>
  <si>
    <t>KAPITÁLOVÉ VÝDAVKY</t>
  </si>
  <si>
    <r>
      <t>Všeobecný mater.-údržba KD-</t>
    </r>
    <r>
      <rPr>
        <sz val="8"/>
        <rFont val="Times New Roman"/>
        <family val="1"/>
        <charset val="238"/>
      </rPr>
      <t>svojpomocne</t>
    </r>
  </si>
  <si>
    <t>0820- Stavba plota v MŠ- z RF</t>
  </si>
  <si>
    <t>Ostatné poplatky</t>
  </si>
  <si>
    <t>Údržba budov- kancelárie</t>
  </si>
  <si>
    <r>
      <t>Údržba KD-</t>
    </r>
    <r>
      <rPr>
        <sz val="14"/>
        <rFont val="Times New Roman"/>
        <family val="1"/>
        <charset val="238"/>
      </rPr>
      <t>dodávateľsky-interier</t>
    </r>
  </si>
  <si>
    <t>Splátka návratnej finančnej výpomoci</t>
  </si>
  <si>
    <t>2 41 717 002,3</t>
  </si>
  <si>
    <t>Skutočné plnenie rozpočtu 2021</t>
  </si>
  <si>
    <t>Očakávaná skutočnosť plnenia rozpočtu k 31.12.2022</t>
  </si>
  <si>
    <r>
      <t xml:space="preserve">Schválený rozpočet na rok 2022           </t>
    </r>
    <r>
      <rPr>
        <b/>
        <sz val="11.5"/>
        <rFont val="Times New Roman"/>
        <family val="1"/>
        <charset val="238"/>
      </rPr>
      <t xml:space="preserve"> prvotný                  bez úprav</t>
    </r>
  </si>
  <si>
    <r>
      <t>Transfer zo ŠR</t>
    </r>
    <r>
      <rPr>
        <b/>
        <sz val="13"/>
        <color rgb="FFFF0000"/>
        <rFont val="Times New Roman"/>
        <family val="1"/>
        <charset val="238"/>
      </rPr>
      <t xml:space="preserve"> -</t>
    </r>
    <r>
      <rPr>
        <b/>
        <sz val="12"/>
        <color rgb="FFFF0000"/>
        <rFont val="Times New Roman"/>
        <family val="1"/>
        <charset val="238"/>
      </rPr>
      <t>PVŠS-</t>
    </r>
    <r>
      <rPr>
        <b/>
        <sz val="11"/>
        <color rgb="FFFF0000"/>
        <rFont val="Times New Roman"/>
        <family val="1"/>
        <charset val="238"/>
      </rPr>
      <t>REGOB,RA,ŽP,SODB</t>
    </r>
  </si>
  <si>
    <r>
      <t>Transfer zo ŠR</t>
    </r>
    <r>
      <rPr>
        <b/>
        <sz val="13"/>
        <color rgb="FFFF0000"/>
        <rFont val="Times New Roman"/>
        <family val="1"/>
        <charset val="238"/>
      </rPr>
      <t xml:space="preserve"> -</t>
    </r>
    <r>
      <rPr>
        <b/>
        <sz val="12"/>
        <color rgb="FFFF0000"/>
        <rFont val="Times New Roman"/>
        <family val="1"/>
        <charset val="238"/>
      </rPr>
      <t>PVŠS - voľby</t>
    </r>
  </si>
  <si>
    <t>Predaj vyradeného DM-panely,drevo</t>
  </si>
  <si>
    <t>Rozpočet na rok 2025</t>
  </si>
  <si>
    <t>0451-Rekonštrukcia zastávok z RF</t>
  </si>
  <si>
    <r>
      <t xml:space="preserve">Schválený rozpočet na rok 2022 </t>
    </r>
    <r>
      <rPr>
        <b/>
        <sz val="9"/>
        <rFont val="Times New Roman"/>
        <family val="1"/>
        <charset val="238"/>
      </rPr>
      <t>prvotný bez úprav</t>
    </r>
  </si>
  <si>
    <t>Práca na dohodu</t>
  </si>
  <si>
    <t>1 41 637 029</t>
  </si>
  <si>
    <t>Manká a škody- rekl.VIDO 11</t>
  </si>
  <si>
    <t>Náklady na SODB</t>
  </si>
  <si>
    <t xml:space="preserve">Všeobecný materiál </t>
  </si>
  <si>
    <t>0740 Ochrana verejného zdravia</t>
  </si>
  <si>
    <t>Respirátory pre občanov- zo ŠR</t>
  </si>
  <si>
    <t>Výdavky  MOM-testovanie- zo ŠR</t>
  </si>
  <si>
    <r>
      <t>Vitamíny  pre občanov -</t>
    </r>
    <r>
      <rPr>
        <sz val="12"/>
        <color rgb="FFFF0000"/>
        <rFont val="Times New Roman"/>
        <family val="1"/>
        <charset val="238"/>
      </rPr>
      <t>zo ŠR</t>
    </r>
  </si>
  <si>
    <t>1 71 633 006</t>
  </si>
  <si>
    <t>Všeobecný materiál- zo sponzorského</t>
  </si>
  <si>
    <t>1 71 633 016</t>
  </si>
  <si>
    <r>
      <t xml:space="preserve">Reprezentačné na KD- </t>
    </r>
    <r>
      <rPr>
        <sz val="12"/>
        <color rgb="FFFF0000"/>
        <rFont val="Times New Roman"/>
        <family val="1"/>
        <charset val="238"/>
      </rPr>
      <t>zo sponzorského</t>
    </r>
  </si>
  <si>
    <t>Výdavky na Dni obce- z BBSK</t>
  </si>
  <si>
    <t>1 71 637 002</t>
  </si>
  <si>
    <t>Kultúrne podujatia-zo sponzorského</t>
  </si>
  <si>
    <t>Transfer- výpomoc SS</t>
  </si>
  <si>
    <t>2 41 713 004</t>
  </si>
  <si>
    <t>0111- Nákup-benzínová kosačka</t>
  </si>
  <si>
    <t>2 43 717 003</t>
  </si>
  <si>
    <t>0640- Rozšírenie verejného osv,-1bod</t>
  </si>
  <si>
    <t>0640- Rozšírenie verej.osvetlenia-solár</t>
  </si>
  <si>
    <r>
      <rPr>
        <sz val="13.5"/>
        <rFont val="Times New Roman"/>
        <family val="1"/>
        <charset val="238"/>
      </rPr>
      <t>0620- Nákup pozemkov-z RF</t>
    </r>
    <r>
      <rPr>
        <sz val="13"/>
        <rFont val="Times New Roman"/>
        <family val="1"/>
        <charset val="238"/>
      </rPr>
      <t>-</t>
    </r>
    <r>
      <rPr>
        <sz val="8"/>
        <rFont val="Times New Roman"/>
        <family val="1"/>
        <charset val="238"/>
      </rPr>
      <t>na parkovisko</t>
    </r>
  </si>
  <si>
    <t>2 72c 713 004</t>
  </si>
  <si>
    <t>0111- Nákup-pípa-zo sponzorského</t>
  </si>
  <si>
    <r>
      <t>Odmeny- zo ŠR-v zmysle VKZ</t>
    </r>
    <r>
      <rPr>
        <sz val="10"/>
        <color rgb="FFFF0000"/>
        <rFont val="Times New Roman"/>
        <family val="1"/>
        <charset val="238"/>
      </rPr>
      <t>+ odvody</t>
    </r>
  </si>
  <si>
    <t>1 111 614, 620</t>
  </si>
  <si>
    <t>Odmeny- z zmysle VKZ</t>
  </si>
  <si>
    <t>1 41 600 ........</t>
  </si>
  <si>
    <t>Mzdy + odvody -§ 54- vlastné zdroje</t>
  </si>
  <si>
    <t>Mzdy + odvody -§ 54- ŠR-ÚPSVaR</t>
  </si>
  <si>
    <t>0412 Aktivačná činnosť !</t>
  </si>
  <si>
    <t>0451 Cestná doprava !</t>
  </si>
  <si>
    <t>0510 Nakladanie s odpadmi !</t>
  </si>
  <si>
    <t>0620 Rozvoj obcí !</t>
  </si>
  <si>
    <r>
      <t xml:space="preserve">Všeobecné služby- </t>
    </r>
    <r>
      <rPr>
        <sz val="12"/>
        <rFont val="Times New Roman"/>
        <family val="1"/>
        <charset val="238"/>
      </rPr>
      <t>verejné obstarávanie</t>
    </r>
  </si>
  <si>
    <r>
      <t>Všeobecné služby-</t>
    </r>
    <r>
      <rPr>
        <sz val="12"/>
        <rFont val="Times New Roman"/>
        <family val="1"/>
        <charset val="238"/>
      </rPr>
      <t>verejné obstarávanie AZ</t>
    </r>
  </si>
  <si>
    <t>Energie - MŠ</t>
  </si>
  <si>
    <t>Všeobecné služby (revízie zvony, HP)</t>
  </si>
  <si>
    <t>2 41 717 003</t>
  </si>
  <si>
    <t>0830- Rozšírenie MR-1 reproduktor</t>
  </si>
  <si>
    <r>
      <t xml:space="preserve">Tarifné platy  </t>
    </r>
    <r>
      <rPr>
        <sz val="8"/>
        <rFont val="Times New Roman"/>
        <family val="1"/>
        <charset val="238"/>
      </rPr>
      <t>+2700 dv-r.2022</t>
    </r>
  </si>
  <si>
    <t>Všeobecný materiál-drobný majetok</t>
  </si>
  <si>
    <r>
      <t>Práca na dohody (</t>
    </r>
    <r>
      <rPr>
        <sz val="10"/>
        <rFont val="Times New Roman"/>
        <family val="1"/>
        <charset val="238"/>
      </rPr>
      <t>kosenie, udžiavanie VP )</t>
    </r>
    <r>
      <rPr>
        <sz val="14"/>
        <rFont val="Times New Roman"/>
        <family val="1"/>
        <charset val="1"/>
      </rPr>
      <t>)</t>
    </r>
  </si>
  <si>
    <r>
      <t>1 41</t>
    </r>
    <r>
      <rPr>
        <sz val="12"/>
        <rFont val="Times New Roman"/>
        <family val="1"/>
        <charset val="238"/>
      </rPr>
      <t xml:space="preserve"> 637 027 </t>
    </r>
  </si>
  <si>
    <t>1 41 621 .......</t>
  </si>
  <si>
    <t>1 41 625 .......</t>
  </si>
  <si>
    <t xml:space="preserve">Odvody SP- z dohôd </t>
  </si>
  <si>
    <t xml:space="preserve">Odvody ZP- z dohôd </t>
  </si>
  <si>
    <r>
      <t>Údržba obce-</t>
    </r>
    <r>
      <rPr>
        <sz val="13.5"/>
        <rFont val="Times New Roman"/>
        <family val="1"/>
        <charset val="238"/>
      </rPr>
      <t>dodavateľsky</t>
    </r>
    <r>
      <rPr>
        <sz val="14"/>
        <rFont val="Times New Roman"/>
        <family val="1"/>
        <charset val="1"/>
      </rPr>
      <t>-</t>
    </r>
    <r>
      <rPr>
        <sz val="10"/>
        <rFont val="Times New Roman"/>
        <family val="1"/>
        <charset val="238"/>
      </rPr>
      <t>drobné práce fa</t>
    </r>
  </si>
  <si>
    <t>Údržba VO+ montáž vianoč.osvetlenia</t>
  </si>
  <si>
    <t>Energie- Klub mladých</t>
  </si>
  <si>
    <t>Energie- OcÚ+KD</t>
  </si>
  <si>
    <t>Všeobecný materiál-cintorín,DS(plot)</t>
  </si>
  <si>
    <t>Údržba cintorína a DS-dodávateľ-fa</t>
  </si>
  <si>
    <r>
      <t>Kultúrne podujatia-</t>
    </r>
    <r>
      <rPr>
        <sz val="12"/>
        <rFont val="Times New Roman"/>
        <family val="1"/>
        <charset val="238"/>
      </rPr>
      <t>Dni obce a Heligónky</t>
    </r>
  </si>
  <si>
    <r>
      <t>Kultúrne podujatia-</t>
    </r>
    <r>
      <rPr>
        <sz val="12"/>
        <rFont val="Times New Roman"/>
        <family val="1"/>
        <charset val="238"/>
      </rPr>
      <t>Dni obce a Heligónky-R</t>
    </r>
  </si>
  <si>
    <r>
      <t xml:space="preserve">Kultúrne podujatie- </t>
    </r>
    <r>
      <rPr>
        <sz val="12"/>
        <rFont val="Times New Roman"/>
        <family val="1"/>
        <charset val="238"/>
      </rPr>
      <t>Stavanie,váľanie mája</t>
    </r>
  </si>
  <si>
    <t>Spoločenské podujatie-jubilanti</t>
  </si>
  <si>
    <t>2 131I 717 002</t>
  </si>
  <si>
    <t>0451- Rekonštrukcia zastávok z VRV</t>
  </si>
  <si>
    <t>Rozpočet obce na rok 2023 bol zostavený ako vyrovnaný.</t>
  </si>
  <si>
    <t xml:space="preserve">Návrh rozpočtu na roky 2023– 2025 vyvesený dňa:  </t>
  </si>
  <si>
    <r>
      <t>Návrh rozpočtu na roky 2023 – 2025 zvesený dňa:</t>
    </r>
    <r>
      <rPr>
        <sz val="14"/>
        <color rgb="FFFF0000"/>
        <rFont val="Times New Roman"/>
        <family val="1"/>
        <charset val="238"/>
      </rPr>
      <t xml:space="preserve"> </t>
    </r>
  </si>
  <si>
    <t>1 41 627.......</t>
  </si>
  <si>
    <t>Softvér- licenčné poplatky</t>
  </si>
  <si>
    <t>Služby IT-zriadenie web,zostavy....</t>
  </si>
  <si>
    <t>Spoločenské podujatie-úcta k starším</t>
  </si>
  <si>
    <r>
      <t xml:space="preserve">Interierové vybavenie - </t>
    </r>
    <r>
      <rPr>
        <sz val="10"/>
        <rFont val="Times New Roman"/>
        <family val="1"/>
        <charset val="238"/>
      </rPr>
      <t>inventár + kuch.linka</t>
    </r>
  </si>
  <si>
    <t>3  20  514 .....</t>
  </si>
  <si>
    <r>
      <t xml:space="preserve">0620- Vodovod- </t>
    </r>
    <r>
      <rPr>
        <sz val="10"/>
        <rFont val="Times New Roman"/>
        <family val="1"/>
        <charset val="238"/>
      </rPr>
      <t xml:space="preserve">projekt.dokumentácia- </t>
    </r>
    <r>
      <rPr>
        <sz val="14"/>
        <rFont val="Times New Roman"/>
        <family val="1"/>
        <charset val="238"/>
      </rPr>
      <t>z RF</t>
    </r>
  </si>
  <si>
    <r>
      <t xml:space="preserve">  </t>
    </r>
    <r>
      <rPr>
        <b/>
        <sz val="16"/>
        <rFont val="Times New Roman"/>
        <family val="1"/>
        <charset val="238"/>
      </rPr>
      <t>OBEC  KOTMANOVÁ                   Rozpočet na rok 2023 a výhľad na roky 2024-2025                                                                            SCHVÁLENÝ</t>
    </r>
  </si>
  <si>
    <r>
      <t xml:space="preserve">OBEC KOTMANOVÁ                   </t>
    </r>
    <r>
      <rPr>
        <b/>
        <sz val="20"/>
        <rFont val="Times New Roman"/>
        <family val="1"/>
        <charset val="238"/>
      </rPr>
      <t xml:space="preserve">Rozpočet na rok  2023 a výhľad na roky 2024-2025         SCHVÁLENÝ                     </t>
    </r>
  </si>
  <si>
    <r>
      <t xml:space="preserve">Schválený rozpočet na roky 2023 – 2025 vyvesený dňa:  02.01.2023                 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1"/>
      </rPr>
      <t>na web stránke obce</t>
    </r>
  </si>
  <si>
    <t>nové OZ</t>
  </si>
  <si>
    <r>
      <t xml:space="preserve">Rozpočet schválený dňa :  </t>
    </r>
    <r>
      <rPr>
        <sz val="14"/>
        <color rgb="FFFF0000"/>
        <rFont val="Times New Roman"/>
        <family val="1"/>
        <charset val="238"/>
      </rPr>
      <t xml:space="preserve"> 28.12.2022    </t>
    </r>
    <r>
      <rPr>
        <sz val="14"/>
        <rFont val="Times New Roman"/>
        <family val="1"/>
        <charset val="1"/>
      </rPr>
      <t xml:space="preserve"> </t>
    </r>
    <r>
      <rPr>
        <sz val="14"/>
        <color rgb="FFFF0000"/>
        <rFont val="Times New Roman"/>
        <family val="1"/>
        <charset val="238"/>
      </rPr>
      <t xml:space="preserve">   </t>
    </r>
    <r>
      <rPr>
        <sz val="14"/>
        <rFont val="Times New Roman"/>
        <family val="1"/>
        <charset val="1"/>
      </rPr>
      <t xml:space="preserve">            </t>
    </r>
    <r>
      <rPr>
        <b/>
        <sz val="14"/>
        <rFont val="Times New Roman"/>
        <family val="1"/>
        <charset val="238"/>
      </rPr>
      <t xml:space="preserve">         uznesením č. :</t>
    </r>
    <r>
      <rPr>
        <b/>
        <sz val="14"/>
        <color rgb="FFFF0000"/>
        <rFont val="Times New Roman"/>
        <family val="1"/>
        <charset val="238"/>
      </rPr>
      <t xml:space="preserve"> 14/2022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</si>
</sst>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[$€-41B];[Red]\-#,##0.00\ [$€-41B]"/>
  </numFmts>
  <fonts count="7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name val="Bookman Old Style"/>
      <family val="1"/>
      <charset val="238"/>
    </font>
    <font>
      <b/>
      <sz val="8"/>
      <name val="Times New Roman"/>
      <family val="1"/>
      <charset val="238"/>
    </font>
    <font>
      <b/>
      <sz val="8"/>
      <name val="Bookman Old Style"/>
      <family val="1"/>
      <charset val="238"/>
    </font>
    <font>
      <b/>
      <i/>
      <sz val="8"/>
      <name val="Times New Roman"/>
      <family val="1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b/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5"/>
      <name val="Bookman Old Style"/>
      <family val="1"/>
      <charset val="238"/>
    </font>
    <font>
      <sz val="11"/>
      <color rgb="FFFF0000"/>
      <name val="Times New Roman"/>
      <family val="1"/>
      <charset val="1"/>
    </font>
    <font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1"/>
    </font>
    <font>
      <sz val="12"/>
      <name val="Times New Roman"/>
      <family val="1"/>
      <charset val="238"/>
    </font>
    <font>
      <sz val="10"/>
      <color rgb="FFFF0000"/>
      <name val="Times New Roman"/>
      <family val="1"/>
      <charset val="1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8"/>
      <name val="Times New Roman"/>
      <family val="1"/>
      <charset val="238"/>
    </font>
    <font>
      <sz val="14"/>
      <name val="Arial"/>
      <family val="2"/>
      <charset val="238"/>
    </font>
    <font>
      <sz val="16"/>
      <color rgb="FFFF000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i/>
      <sz val="18"/>
      <name val="Times New Roman"/>
      <family val="1"/>
      <charset val="1"/>
    </font>
    <font>
      <b/>
      <i/>
      <sz val="15"/>
      <name val="Times New Roman"/>
      <family val="1"/>
      <charset val="1"/>
    </font>
    <font>
      <sz val="13"/>
      <name val="Times New Roman"/>
      <family val="1"/>
      <charset val="238"/>
    </font>
    <font>
      <sz val="11.5"/>
      <name val="Times New Roman"/>
      <family val="1"/>
      <charset val="238"/>
    </font>
    <font>
      <b/>
      <i/>
      <sz val="15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name val="Times New Roman"/>
      <family val="1"/>
      <charset val="1"/>
    </font>
    <font>
      <i/>
      <sz val="11"/>
      <color rgb="FFFF0000"/>
      <name val="Times New Roman"/>
      <family val="1"/>
      <charset val="1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8"/>
      <color rgb="FFFF0000"/>
      <name val="Times New Roman"/>
      <family val="1"/>
      <charset val="238"/>
    </font>
    <font>
      <b/>
      <sz val="12.5"/>
      <name val="Times New Roman"/>
      <family val="1"/>
      <charset val="238"/>
    </font>
    <font>
      <b/>
      <sz val="13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sz val="12.4"/>
      <color rgb="FFFF0000"/>
      <name val="Times New Roman"/>
      <family val="1"/>
      <charset val="238"/>
    </font>
    <font>
      <b/>
      <sz val="13"/>
      <color rgb="FF0070C0"/>
      <name val="Times New Roman"/>
      <family val="1"/>
      <charset val="1"/>
    </font>
    <font>
      <b/>
      <sz val="16"/>
      <color rgb="FF0070C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13.5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9EE0FE"/>
        <bgColor indexed="26"/>
      </patternFill>
    </fill>
    <fill>
      <patternFill patternType="solid">
        <fgColor rgb="FF9EE0F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theme="5" tint="0.39997558519241921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/>
    <xf numFmtId="0" fontId="1" fillId="0" borderId="0" xfId="0" applyFont="1" applyBorder="1"/>
    <xf numFmtId="0" fontId="10" fillId="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/>
    <xf numFmtId="3" fontId="7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wrapText="1"/>
    </xf>
    <xf numFmtId="2" fontId="8" fillId="3" borderId="0" xfId="0" applyNumberFormat="1" applyFont="1" applyFill="1" applyAlignment="1"/>
    <xf numFmtId="164" fontId="7" fillId="3" borderId="0" xfId="0" applyNumberFormat="1" applyFont="1" applyFill="1"/>
    <xf numFmtId="0" fontId="7" fillId="5" borderId="0" xfId="0" applyFont="1" applyFill="1"/>
    <xf numFmtId="0" fontId="7" fillId="6" borderId="0" xfId="0" applyFont="1" applyFill="1"/>
    <xf numFmtId="0" fontId="7" fillId="7" borderId="0" xfId="0" applyFont="1" applyFill="1"/>
    <xf numFmtId="0" fontId="6" fillId="5" borderId="0" xfId="0" applyFont="1" applyFill="1"/>
    <xf numFmtId="0" fontId="15" fillId="6" borderId="0" xfId="0" applyFont="1" applyFill="1"/>
    <xf numFmtId="0" fontId="7" fillId="9" borderId="0" xfId="0" applyFont="1" applyFill="1"/>
    <xf numFmtId="0" fontId="14" fillId="9" borderId="0" xfId="0" applyFont="1" applyFill="1"/>
    <xf numFmtId="0" fontId="7" fillId="11" borderId="0" xfId="0" applyFont="1" applyFill="1"/>
    <xf numFmtId="0" fontId="7" fillId="10" borderId="0" xfId="0" applyFont="1" applyFill="1"/>
    <xf numFmtId="0" fontId="7" fillId="0" borderId="0" xfId="0" applyFont="1" applyFill="1" applyAlignment="1"/>
    <xf numFmtId="0" fontId="7" fillId="0" borderId="0" xfId="0" applyFont="1" applyFill="1"/>
    <xf numFmtId="0" fontId="15" fillId="0" borderId="0" xfId="0" applyFont="1" applyFill="1" applyAlignment="1"/>
    <xf numFmtId="0" fontId="6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/>
    <xf numFmtId="0" fontId="6" fillId="0" borderId="0" xfId="0" applyFont="1" applyFill="1"/>
    <xf numFmtId="0" fontId="14" fillId="0" borderId="0" xfId="0" applyFont="1" applyFill="1"/>
    <xf numFmtId="0" fontId="6" fillId="5" borderId="0" xfId="0" applyFont="1" applyFill="1" applyAlignment="1"/>
    <xf numFmtId="0" fontId="15" fillId="5" borderId="0" xfId="0" applyFont="1" applyFill="1" applyAlignment="1"/>
    <xf numFmtId="0" fontId="15" fillId="5" borderId="0" xfId="0" applyFont="1" applyFill="1"/>
    <xf numFmtId="0" fontId="26" fillId="0" borderId="1" xfId="0" applyFont="1" applyBorder="1" applyAlignment="1">
      <alignment horizontal="left" wrapText="1"/>
    </xf>
    <xf numFmtId="3" fontId="7" fillId="0" borderId="6" xfId="0" applyNumberFormat="1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wrapText="1"/>
    </xf>
    <xf numFmtId="3" fontId="6" fillId="8" borderId="6" xfId="0" applyNumberFormat="1" applyFont="1" applyFill="1" applyBorder="1" applyAlignment="1">
      <alignment horizontal="center" wrapText="1"/>
    </xf>
    <xf numFmtId="3" fontId="6" fillId="5" borderId="6" xfId="0" applyNumberFormat="1" applyFont="1" applyFill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23" fillId="0" borderId="1" xfId="0" applyNumberFormat="1" applyFont="1" applyFill="1" applyBorder="1" applyAlignment="1"/>
    <xf numFmtId="0" fontId="23" fillId="8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/>
    </xf>
    <xf numFmtId="0" fontId="23" fillId="5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164" fontId="7" fillId="0" borderId="0" xfId="0" applyNumberFormat="1" applyFont="1" applyAlignment="1"/>
    <xf numFmtId="0" fontId="7" fillId="5" borderId="0" xfId="0" applyFont="1" applyFill="1" applyAlignment="1"/>
    <xf numFmtId="3" fontId="22" fillId="0" borderId="6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left" wrapText="1"/>
    </xf>
    <xf numFmtId="3" fontId="22" fillId="0" borderId="7" xfId="0" applyNumberFormat="1" applyFont="1" applyBorder="1" applyAlignment="1">
      <alignment horizontal="center" wrapText="1"/>
    </xf>
    <xf numFmtId="0" fontId="30" fillId="8" borderId="1" xfId="0" applyFont="1" applyFill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3" fontId="28" fillId="8" borderId="6" xfId="0" applyNumberFormat="1" applyFont="1" applyFill="1" applyBorder="1" applyAlignment="1">
      <alignment horizontal="center" wrapText="1"/>
    </xf>
    <xf numFmtId="0" fontId="23" fillId="8" borderId="2" xfId="0" applyFont="1" applyFill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 wrapText="1"/>
    </xf>
    <xf numFmtId="164" fontId="27" fillId="17" borderId="3" xfId="0" applyNumberFormat="1" applyFont="1" applyFill="1" applyBorder="1" applyAlignment="1">
      <alignment horizontal="right" wrapText="1"/>
    </xf>
    <xf numFmtId="164" fontId="27" fillId="18" borderId="3" xfId="0" applyNumberFormat="1" applyFont="1" applyFill="1" applyBorder="1" applyAlignment="1">
      <alignment horizontal="right" wrapText="1"/>
    </xf>
    <xf numFmtId="164" fontId="30" fillId="0" borderId="1" xfId="0" applyNumberFormat="1" applyFont="1" applyBorder="1" applyAlignment="1"/>
    <xf numFmtId="3" fontId="22" fillId="19" borderId="8" xfId="0" applyNumberFormat="1" applyFont="1" applyFill="1" applyBorder="1" applyAlignment="1">
      <alignment horizontal="center"/>
    </xf>
    <xf numFmtId="0" fontId="25" fillId="19" borderId="3" xfId="0" applyFont="1" applyFill="1" applyBorder="1" applyAlignment="1"/>
    <xf numFmtId="0" fontId="36" fillId="17" borderId="3" xfId="0" applyFont="1" applyFill="1" applyBorder="1" applyAlignment="1">
      <alignment horizontal="left" wrapText="1"/>
    </xf>
    <xf numFmtId="0" fontId="25" fillId="3" borderId="0" xfId="0" applyFont="1" applyFill="1" applyAlignment="1"/>
    <xf numFmtId="0" fontId="23" fillId="3" borderId="0" xfId="0" applyFont="1" applyFill="1" applyAlignment="1"/>
    <xf numFmtId="0" fontId="23" fillId="3" borderId="0" xfId="0" applyFont="1" applyFill="1"/>
    <xf numFmtId="0" fontId="37" fillId="0" borderId="0" xfId="0" applyFont="1"/>
    <xf numFmtId="164" fontId="23" fillId="0" borderId="2" xfId="0" applyNumberFormat="1" applyFont="1" applyFill="1" applyBorder="1" applyAlignment="1"/>
    <xf numFmtId="0" fontId="23" fillId="0" borderId="5" xfId="0" applyFont="1" applyBorder="1" applyAlignment="1">
      <alignment wrapText="1"/>
    </xf>
    <xf numFmtId="164" fontId="23" fillId="0" borderId="5" xfId="0" applyNumberFormat="1" applyFont="1" applyFill="1" applyBorder="1" applyAlignment="1"/>
    <xf numFmtId="3" fontId="6" fillId="5" borderId="1" xfId="0" applyNumberFormat="1" applyFont="1" applyFill="1" applyBorder="1" applyAlignment="1">
      <alignment horizontal="center" wrapText="1"/>
    </xf>
    <xf numFmtId="164" fontId="23" fillId="20" borderId="1" xfId="0" applyNumberFormat="1" applyFont="1" applyFill="1" applyBorder="1" applyAlignment="1"/>
    <xf numFmtId="164" fontId="30" fillId="20" borderId="1" xfId="0" applyNumberFormat="1" applyFont="1" applyFill="1" applyBorder="1" applyAlignment="1"/>
    <xf numFmtId="164" fontId="23" fillId="20" borderId="2" xfId="0" applyNumberFormat="1" applyFont="1" applyFill="1" applyBorder="1" applyAlignment="1"/>
    <xf numFmtId="164" fontId="23" fillId="20" borderId="5" xfId="0" applyNumberFormat="1" applyFont="1" applyFill="1" applyBorder="1" applyAlignment="1"/>
    <xf numFmtId="164" fontId="27" fillId="18" borderId="18" xfId="0" applyNumberFormat="1" applyFont="1" applyFill="1" applyBorder="1" applyAlignment="1">
      <alignment horizontal="right" wrapText="1"/>
    </xf>
    <xf numFmtId="0" fontId="7" fillId="9" borderId="14" xfId="0" applyFont="1" applyFill="1" applyBorder="1"/>
    <xf numFmtId="0" fontId="17" fillId="9" borderId="3" xfId="0" applyFont="1" applyFill="1" applyBorder="1"/>
    <xf numFmtId="0" fontId="7" fillId="9" borderId="3" xfId="0" applyFont="1" applyFill="1" applyBorder="1"/>
    <xf numFmtId="164" fontId="38" fillId="0" borderId="1" xfId="0" applyNumberFormat="1" applyFont="1" applyBorder="1" applyAlignment="1"/>
    <xf numFmtId="164" fontId="38" fillId="0" borderId="1" xfId="0" applyNumberFormat="1" applyFont="1" applyBorder="1" applyAlignment="1">
      <alignment horizontal="right"/>
    </xf>
    <xf numFmtId="164" fontId="39" fillId="0" borderId="1" xfId="0" applyNumberFormat="1" applyFont="1" applyBorder="1" applyAlignment="1"/>
    <xf numFmtId="164" fontId="39" fillId="0" borderId="2" xfId="0" applyNumberFormat="1" applyFont="1" applyBorder="1" applyAlignment="1"/>
    <xf numFmtId="164" fontId="17" fillId="12" borderId="3" xfId="0" applyNumberFormat="1" applyFont="1" applyFill="1" applyBorder="1" applyAlignment="1"/>
    <xf numFmtId="164" fontId="17" fillId="12" borderId="4" xfId="0" applyNumberFormat="1" applyFont="1" applyFill="1" applyBorder="1" applyAlignment="1"/>
    <xf numFmtId="164" fontId="39" fillId="3" borderId="1" xfId="0" applyNumberFormat="1" applyFont="1" applyFill="1" applyBorder="1"/>
    <xf numFmtId="164" fontId="39" fillId="3" borderId="2" xfId="0" applyNumberFormat="1" applyFont="1" applyFill="1" applyBorder="1"/>
    <xf numFmtId="164" fontId="17" fillId="13" borderId="3" xfId="0" applyNumberFormat="1" applyFont="1" applyFill="1" applyBorder="1"/>
    <xf numFmtId="164" fontId="17" fillId="13" borderId="4" xfId="0" applyNumberFormat="1" applyFont="1" applyFill="1" applyBorder="1"/>
    <xf numFmtId="164" fontId="39" fillId="3" borderId="5" xfId="0" applyNumberFormat="1" applyFont="1" applyFill="1" applyBorder="1"/>
    <xf numFmtId="0" fontId="16" fillId="12" borderId="21" xfId="0" applyFont="1" applyFill="1" applyBorder="1" applyAlignment="1">
      <alignment horizontal="left" wrapText="1"/>
    </xf>
    <xf numFmtId="0" fontId="17" fillId="13" borderId="21" xfId="0" applyFont="1" applyFill="1" applyBorder="1" applyAlignment="1">
      <alignment vertical="center" wrapText="1"/>
    </xf>
    <xf numFmtId="3" fontId="16" fillId="12" borderId="16" xfId="0" applyNumberFormat="1" applyFont="1" applyFill="1" applyBorder="1" applyAlignment="1">
      <alignment horizontal="center" wrapText="1"/>
    </xf>
    <xf numFmtId="0" fontId="19" fillId="13" borderId="16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3" fillId="0" borderId="19" xfId="0" applyFont="1" applyBorder="1" applyAlignment="1">
      <alignment wrapText="1"/>
    </xf>
    <xf numFmtId="0" fontId="20" fillId="0" borderId="19" xfId="0" applyFont="1" applyBorder="1" applyAlignment="1">
      <alignment horizontal="left" wrapText="1"/>
    </xf>
    <xf numFmtId="0" fontId="33" fillId="0" borderId="22" xfId="0" applyFont="1" applyBorder="1" applyAlignment="1">
      <alignment wrapText="1"/>
    </xf>
    <xf numFmtId="164" fontId="38" fillId="0" borderId="5" xfId="0" applyNumberFormat="1" applyFont="1" applyBorder="1" applyAlignment="1"/>
    <xf numFmtId="164" fontId="30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23" fillId="0" borderId="1" xfId="0" applyNumberFormat="1" applyFont="1" applyFill="1" applyBorder="1" applyAlignment="1">
      <alignment horizontal="right" wrapText="1"/>
    </xf>
    <xf numFmtId="0" fontId="2" fillId="21" borderId="3" xfId="0" applyFont="1" applyFill="1" applyBorder="1" applyAlignment="1">
      <alignment horizontal="center" vertical="center" wrapText="1"/>
    </xf>
    <xf numFmtId="164" fontId="23" fillId="20" borderId="2" xfId="0" applyNumberFormat="1" applyFont="1" applyFill="1" applyBorder="1" applyAlignment="1">
      <alignment horizontal="right" wrapText="1"/>
    </xf>
    <xf numFmtId="0" fontId="23" fillId="0" borderId="5" xfId="0" applyFont="1" applyBorder="1" applyAlignment="1">
      <alignment horizontal="left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wrapText="1"/>
    </xf>
    <xf numFmtId="3" fontId="7" fillId="8" borderId="28" xfId="0" applyNumberFormat="1" applyFont="1" applyFill="1" applyBorder="1" applyAlignment="1">
      <alignment horizontal="center" wrapText="1"/>
    </xf>
    <xf numFmtId="164" fontId="23" fillId="0" borderId="29" xfId="0" applyNumberFormat="1" applyFont="1" applyFill="1" applyBorder="1" applyAlignment="1">
      <alignment horizontal="right" wrapText="1"/>
    </xf>
    <xf numFmtId="164" fontId="23" fillId="20" borderId="29" xfId="0" applyNumberFormat="1" applyFont="1" applyFill="1" applyBorder="1" applyAlignment="1">
      <alignment horizontal="right" wrapText="1"/>
    </xf>
    <xf numFmtId="0" fontId="26" fillId="8" borderId="29" xfId="0" applyFont="1" applyFill="1" applyBorder="1" applyAlignment="1">
      <alignment horizontal="left" wrapText="1"/>
    </xf>
    <xf numFmtId="164" fontId="23" fillId="20" borderId="31" xfId="0" applyNumberFormat="1" applyFont="1" applyFill="1" applyBorder="1" applyAlignment="1">
      <alignment horizontal="right" wrapText="1"/>
    </xf>
    <xf numFmtId="3" fontId="22" fillId="8" borderId="33" xfId="0" applyNumberFormat="1" applyFont="1" applyFill="1" applyBorder="1" applyAlignment="1">
      <alignment horizontal="center" wrapText="1"/>
    </xf>
    <xf numFmtId="3" fontId="6" fillId="8" borderId="35" xfId="0" applyNumberFormat="1" applyFont="1" applyFill="1" applyBorder="1" applyAlignment="1">
      <alignment horizontal="center" wrapText="1"/>
    </xf>
    <xf numFmtId="0" fontId="26" fillId="8" borderId="31" xfId="0" applyFont="1" applyFill="1" applyBorder="1" applyAlignment="1">
      <alignment horizontal="left" wrapText="1"/>
    </xf>
    <xf numFmtId="3" fontId="6" fillId="8" borderId="28" xfId="0" applyNumberFormat="1" applyFont="1" applyFill="1" applyBorder="1" applyAlignment="1">
      <alignment horizontal="center" wrapText="1"/>
    </xf>
    <xf numFmtId="3" fontId="6" fillId="8" borderId="38" xfId="0" applyNumberFormat="1" applyFont="1" applyFill="1" applyBorder="1" applyAlignment="1">
      <alignment horizontal="center" wrapText="1"/>
    </xf>
    <xf numFmtId="3" fontId="6" fillId="8" borderId="27" xfId="0" applyNumberFormat="1" applyFont="1" applyFill="1" applyBorder="1" applyAlignment="1">
      <alignment horizontal="center" wrapText="1"/>
    </xf>
    <xf numFmtId="0" fontId="26" fillId="8" borderId="11" xfId="0" applyFont="1" applyFill="1" applyBorder="1" applyAlignment="1">
      <alignment horizontal="left" wrapText="1"/>
    </xf>
    <xf numFmtId="0" fontId="0" fillId="0" borderId="0" xfId="0" applyFont="1"/>
    <xf numFmtId="0" fontId="0" fillId="9" borderId="3" xfId="0" applyFont="1" applyFill="1" applyBorder="1"/>
    <xf numFmtId="164" fontId="2" fillId="19" borderId="3" xfId="0" applyNumberFormat="1" applyFont="1" applyFill="1" applyBorder="1" applyAlignment="1"/>
    <xf numFmtId="164" fontId="23" fillId="20" borderId="1" xfId="0" applyNumberFormat="1" applyFont="1" applyFill="1" applyBorder="1" applyAlignment="1">
      <alignment horizontal="right" wrapText="1"/>
    </xf>
    <xf numFmtId="164" fontId="23" fillId="20" borderId="26" xfId="0" applyNumberFormat="1" applyFont="1" applyFill="1" applyBorder="1" applyAlignment="1">
      <alignment horizontal="right" wrapText="1"/>
    </xf>
    <xf numFmtId="164" fontId="2" fillId="19" borderId="17" xfId="0" applyNumberFormat="1" applyFont="1" applyFill="1" applyBorder="1" applyAlignment="1"/>
    <xf numFmtId="164" fontId="26" fillId="0" borderId="5" xfId="0" applyNumberFormat="1" applyFont="1" applyBorder="1" applyAlignment="1"/>
    <xf numFmtId="164" fontId="26" fillId="0" borderId="1" xfId="0" applyNumberFormat="1" applyFont="1" applyBorder="1" applyAlignment="1"/>
    <xf numFmtId="164" fontId="6" fillId="0" borderId="1" xfId="0" applyNumberFormat="1" applyFont="1" applyBorder="1" applyAlignment="1"/>
    <xf numFmtId="164" fontId="26" fillId="5" borderId="1" xfId="0" applyNumberFormat="1" applyFont="1" applyFill="1" applyBorder="1" applyAlignment="1"/>
    <xf numFmtId="164" fontId="26" fillId="5" borderId="2" xfId="0" applyNumberFormat="1" applyFont="1" applyFill="1" applyBorder="1" applyAlignment="1"/>
    <xf numFmtId="164" fontId="26" fillId="8" borderId="29" xfId="0" applyNumberFormat="1" applyFont="1" applyFill="1" applyBorder="1" applyAlignment="1">
      <alignment horizontal="right" wrapText="1"/>
    </xf>
    <xf numFmtId="164" fontId="26" fillId="8" borderId="11" xfId="0" applyNumberFormat="1" applyFont="1" applyFill="1" applyBorder="1" applyAlignment="1">
      <alignment horizontal="right" wrapText="1"/>
    </xf>
    <xf numFmtId="164" fontId="26" fillId="8" borderId="31" xfId="0" applyNumberFormat="1" applyFont="1" applyFill="1" applyBorder="1" applyAlignment="1">
      <alignment horizontal="right" wrapText="1"/>
    </xf>
    <xf numFmtId="164" fontId="26" fillId="8" borderId="1" xfId="0" applyNumberFormat="1" applyFont="1" applyFill="1" applyBorder="1" applyAlignment="1">
      <alignment horizontal="right" wrapText="1"/>
    </xf>
    <xf numFmtId="164" fontId="26" fillId="8" borderId="2" xfId="0" applyNumberFormat="1" applyFont="1" applyFill="1" applyBorder="1" applyAlignment="1">
      <alignment horizontal="right" wrapText="1"/>
    </xf>
    <xf numFmtId="0" fontId="22" fillId="0" borderId="0" xfId="0" applyFont="1" applyAlignment="1"/>
    <xf numFmtId="0" fontId="22" fillId="0" borderId="0" xfId="0" applyFont="1"/>
    <xf numFmtId="164" fontId="30" fillId="5" borderId="1" xfId="0" applyNumberFormat="1" applyFont="1" applyFill="1" applyBorder="1" applyAlignment="1"/>
    <xf numFmtId="0" fontId="22" fillId="0" borderId="0" xfId="0" applyFont="1" applyFill="1" applyAlignment="1"/>
    <xf numFmtId="0" fontId="22" fillId="0" borderId="0" xfId="0" applyFont="1" applyFill="1"/>
    <xf numFmtId="0" fontId="22" fillId="5" borderId="0" xfId="0" applyFont="1" applyFill="1"/>
    <xf numFmtId="3" fontId="35" fillId="0" borderId="6" xfId="0" applyNumberFormat="1" applyFont="1" applyBorder="1" applyAlignment="1">
      <alignment horizontal="center" wrapText="1"/>
    </xf>
    <xf numFmtId="3" fontId="22" fillId="8" borderId="38" xfId="0" applyNumberFormat="1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left" wrapText="1"/>
    </xf>
    <xf numFmtId="0" fontId="42" fillId="21" borderId="3" xfId="0" applyFont="1" applyFill="1" applyBorder="1" applyAlignment="1">
      <alignment horizontal="center" vertical="center" wrapText="1" shrinkToFit="1"/>
    </xf>
    <xf numFmtId="3" fontId="28" fillId="8" borderId="27" xfId="0" applyNumberFormat="1" applyFont="1" applyFill="1" applyBorder="1" applyAlignment="1">
      <alignment horizontal="center" wrapText="1"/>
    </xf>
    <xf numFmtId="0" fontId="29" fillId="8" borderId="11" xfId="0" applyFont="1" applyFill="1" applyBorder="1" applyAlignment="1">
      <alignment horizontal="left" wrapText="1"/>
    </xf>
    <xf numFmtId="3" fontId="6" fillId="8" borderId="40" xfId="0" applyNumberFormat="1" applyFont="1" applyFill="1" applyBorder="1" applyAlignment="1">
      <alignment horizontal="center" wrapText="1"/>
    </xf>
    <xf numFmtId="164" fontId="26" fillId="20" borderId="41" xfId="0" applyNumberFormat="1" applyFont="1" applyFill="1" applyBorder="1" applyAlignment="1">
      <alignment horizontal="right" wrapText="1"/>
    </xf>
    <xf numFmtId="0" fontId="51" fillId="0" borderId="0" xfId="0" applyFont="1"/>
    <xf numFmtId="0" fontId="51" fillId="9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164" fontId="23" fillId="5" borderId="30" xfId="0" applyNumberFormat="1" applyFont="1" applyFill="1" applyBorder="1" applyAlignment="1">
      <alignment horizontal="right" wrapText="1"/>
    </xf>
    <xf numFmtId="164" fontId="23" fillId="5" borderId="32" xfId="0" applyNumberFormat="1" applyFont="1" applyFill="1" applyBorder="1" applyAlignment="1">
      <alignment horizontal="right" wrapText="1"/>
    </xf>
    <xf numFmtId="164" fontId="23" fillId="5" borderId="34" xfId="0" applyNumberFormat="1" applyFont="1" applyFill="1" applyBorder="1" applyAlignment="1">
      <alignment horizontal="right" wrapText="1"/>
    </xf>
    <xf numFmtId="164" fontId="23" fillId="5" borderId="39" xfId="0" applyNumberFormat="1" applyFont="1" applyFill="1" applyBorder="1" applyAlignment="1">
      <alignment horizontal="right" wrapText="1"/>
    </xf>
    <xf numFmtId="164" fontId="23" fillId="5" borderId="12" xfId="0" applyNumberFormat="1" applyFont="1" applyFill="1" applyBorder="1" applyAlignment="1">
      <alignment horizontal="right" wrapText="1"/>
    </xf>
    <xf numFmtId="164" fontId="25" fillId="19" borderId="4" xfId="0" applyNumberFormat="1" applyFont="1" applyFill="1" applyBorder="1" applyAlignment="1"/>
    <xf numFmtId="164" fontId="39" fillId="3" borderId="10" xfId="0" applyNumberFormat="1" applyFont="1" applyFill="1" applyBorder="1"/>
    <xf numFmtId="164" fontId="39" fillId="3" borderId="11" xfId="0" applyNumberFormat="1" applyFont="1" applyFill="1" applyBorder="1"/>
    <xf numFmtId="164" fontId="39" fillId="3" borderId="31" xfId="0" applyNumberFormat="1" applyFont="1" applyFill="1" applyBorder="1"/>
    <xf numFmtId="0" fontId="52" fillId="0" borderId="0" xfId="0" applyFont="1" applyFill="1" applyAlignment="1"/>
    <xf numFmtId="164" fontId="24" fillId="0" borderId="5" xfId="0" applyNumberFormat="1" applyFont="1" applyFill="1" applyBorder="1" applyAlignment="1"/>
    <xf numFmtId="3" fontId="31" fillId="0" borderId="10" xfId="0" applyNumberFormat="1" applyFont="1" applyBorder="1" applyAlignment="1">
      <alignment horizontal="center"/>
    </xf>
    <xf numFmtId="164" fontId="46" fillId="18" borderId="3" xfId="0" applyNumberFormat="1" applyFont="1" applyFill="1" applyBorder="1" applyAlignment="1">
      <alignment horizontal="right" wrapText="1"/>
    </xf>
    <xf numFmtId="164" fontId="24" fillId="18" borderId="3" xfId="0" applyNumberFormat="1" applyFont="1" applyFill="1" applyBorder="1" applyAlignment="1">
      <alignment horizontal="right" wrapText="1"/>
    </xf>
    <xf numFmtId="164" fontId="25" fillId="0" borderId="11" xfId="0" applyNumberFormat="1" applyFont="1" applyFill="1" applyBorder="1" applyAlignment="1">
      <alignment horizontal="right" wrapText="1"/>
    </xf>
    <xf numFmtId="0" fontId="8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 shrinkToFit="1"/>
    </xf>
    <xf numFmtId="0" fontId="42" fillId="0" borderId="29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/>
    </xf>
    <xf numFmtId="0" fontId="45" fillId="17" borderId="3" xfId="0" applyFont="1" applyFill="1" applyBorder="1" applyAlignment="1">
      <alignment horizontal="left" wrapText="1"/>
    </xf>
    <xf numFmtId="165" fontId="17" fillId="22" borderId="3" xfId="0" applyNumberFormat="1" applyFont="1" applyFill="1" applyBorder="1" applyAlignment="1">
      <alignment horizontal="right" wrapText="1"/>
    </xf>
    <xf numFmtId="0" fontId="9" fillId="22" borderId="16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vertical="center"/>
    </xf>
    <xf numFmtId="165" fontId="17" fillId="22" borderId="4" xfId="0" applyNumberFormat="1" applyFont="1" applyFill="1" applyBorder="1" applyAlignment="1">
      <alignment horizontal="right" wrapText="1"/>
    </xf>
    <xf numFmtId="0" fontId="54" fillId="0" borderId="0" xfId="0" applyFont="1"/>
    <xf numFmtId="3" fontId="55" fillId="0" borderId="25" xfId="0" applyNumberFormat="1" applyFont="1" applyBorder="1" applyAlignment="1">
      <alignment horizontal="center" wrapText="1"/>
    </xf>
    <xf numFmtId="3" fontId="55" fillId="0" borderId="23" xfId="0" applyNumberFormat="1" applyFont="1" applyBorder="1" applyAlignment="1">
      <alignment horizontal="center" wrapText="1"/>
    </xf>
    <xf numFmtId="3" fontId="56" fillId="0" borderId="23" xfId="0" applyNumberFormat="1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3" fontId="53" fillId="3" borderId="23" xfId="0" applyNumberFormat="1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3" fontId="5" fillId="3" borderId="32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0" fillId="0" borderId="0" xfId="0" applyFont="1"/>
    <xf numFmtId="0" fontId="54" fillId="0" borderId="0" xfId="0" applyFont="1" applyBorder="1"/>
    <xf numFmtId="0" fontId="57" fillId="0" borderId="0" xfId="0" applyFont="1" applyBorder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2" fillId="3" borderId="19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59" fillId="3" borderId="20" xfId="0" applyFont="1" applyFill="1" applyBorder="1" applyAlignment="1">
      <alignment vertical="center" wrapText="1"/>
    </xf>
    <xf numFmtId="164" fontId="41" fillId="12" borderId="3" xfId="0" applyNumberFormat="1" applyFont="1" applyFill="1" applyBorder="1" applyAlignment="1"/>
    <xf numFmtId="0" fontId="5" fillId="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 shrinkToFit="1"/>
    </xf>
    <xf numFmtId="0" fontId="2" fillId="4" borderId="36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>
      <alignment horizontal="center" vertical="center" wrapText="1" shrinkToFit="1"/>
    </xf>
    <xf numFmtId="0" fontId="2" fillId="4" borderId="3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 shrinkToFit="1"/>
    </xf>
    <xf numFmtId="3" fontId="16" fillId="0" borderId="43" xfId="0" applyNumberFormat="1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/>
    <xf numFmtId="164" fontId="41" fillId="0" borderId="10" xfId="0" applyNumberFormat="1" applyFont="1" applyFill="1" applyBorder="1" applyAlignment="1"/>
    <xf numFmtId="164" fontId="17" fillId="0" borderId="15" xfId="0" applyNumberFormat="1" applyFont="1" applyFill="1" applyBorder="1" applyAlignment="1"/>
    <xf numFmtId="0" fontId="60" fillId="0" borderId="1" xfId="0" applyFont="1" applyFill="1" applyBorder="1" applyAlignment="1">
      <alignment horizontal="left" vertical="center" wrapText="1"/>
    </xf>
    <xf numFmtId="164" fontId="17" fillId="0" borderId="5" xfId="0" applyNumberFormat="1" applyFont="1" applyFill="1" applyBorder="1"/>
    <xf numFmtId="0" fontId="61" fillId="0" borderId="22" xfId="0" applyFont="1" applyFill="1" applyBorder="1" applyAlignment="1">
      <alignment vertical="center" wrapText="1"/>
    </xf>
    <xf numFmtId="0" fontId="59" fillId="3" borderId="19" xfId="0" applyFont="1" applyFill="1" applyBorder="1" applyAlignment="1">
      <alignment vertical="center" wrapText="1"/>
    </xf>
    <xf numFmtId="0" fontId="59" fillId="3" borderId="46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3" fontId="28" fillId="0" borderId="6" xfId="0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left" wrapText="1"/>
    </xf>
    <xf numFmtId="164" fontId="29" fillId="0" borderId="1" xfId="0" applyNumberFormat="1" applyFont="1" applyFill="1" applyBorder="1" applyAlignment="1"/>
    <xf numFmtId="3" fontId="7" fillId="0" borderId="7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left" wrapText="1"/>
    </xf>
    <xf numFmtId="164" fontId="26" fillId="0" borderId="2" xfId="0" applyNumberFormat="1" applyFont="1" applyBorder="1" applyAlignment="1"/>
    <xf numFmtId="3" fontId="15" fillId="0" borderId="9" xfId="0" applyNumberFormat="1" applyFont="1" applyFill="1" applyBorder="1" applyAlignment="1">
      <alignment horizontal="center" wrapText="1"/>
    </xf>
    <xf numFmtId="164" fontId="27" fillId="0" borderId="5" xfId="0" applyNumberFormat="1" applyFont="1" applyFill="1" applyBorder="1" applyAlignment="1"/>
    <xf numFmtId="3" fontId="15" fillId="15" borderId="8" xfId="0" applyNumberFormat="1" applyFont="1" applyFill="1" applyBorder="1" applyAlignment="1">
      <alignment horizontal="center" wrapText="1"/>
    </xf>
    <xf numFmtId="0" fontId="24" fillId="15" borderId="3" xfId="0" applyFont="1" applyFill="1" applyBorder="1" applyAlignment="1">
      <alignment horizontal="left" wrapText="1"/>
    </xf>
    <xf numFmtId="164" fontId="27" fillId="15" borderId="3" xfId="0" applyNumberFormat="1" applyFont="1" applyFill="1" applyBorder="1" applyAlignment="1"/>
    <xf numFmtId="164" fontId="24" fillId="15" borderId="3" xfId="0" applyNumberFormat="1" applyFont="1" applyFill="1" applyBorder="1" applyAlignment="1"/>
    <xf numFmtId="0" fontId="62" fillId="0" borderId="5" xfId="0" applyFont="1" applyFill="1" applyBorder="1" applyAlignment="1">
      <alignment horizontal="left" wrapText="1"/>
    </xf>
    <xf numFmtId="0" fontId="60" fillId="0" borderId="1" xfId="0" applyFont="1" applyBorder="1" applyAlignment="1">
      <alignment horizontal="left" wrapText="1"/>
    </xf>
    <xf numFmtId="3" fontId="27" fillId="15" borderId="8" xfId="0" applyNumberFormat="1" applyFont="1" applyFill="1" applyBorder="1" applyAlignment="1">
      <alignment horizontal="center" wrapText="1"/>
    </xf>
    <xf numFmtId="164" fontId="29" fillId="5" borderId="1" xfId="0" applyNumberFormat="1" applyFont="1" applyFill="1" applyBorder="1" applyAlignment="1"/>
    <xf numFmtId="164" fontId="29" fillId="20" borderId="1" xfId="0" applyNumberFormat="1" applyFont="1" applyFill="1" applyBorder="1" applyAlignment="1"/>
    <xf numFmtId="3" fontId="50" fillId="8" borderId="6" xfId="0" applyNumberFormat="1" applyFont="1" applyFill="1" applyBorder="1" applyAlignment="1">
      <alignment horizontal="center" wrapText="1"/>
    </xf>
    <xf numFmtId="164" fontId="26" fillId="5" borderId="5" xfId="0" applyNumberFormat="1" applyFont="1" applyFill="1" applyBorder="1" applyAlignment="1"/>
    <xf numFmtId="3" fontId="6" fillId="8" borderId="7" xfId="0" applyNumberFormat="1" applyFont="1" applyFill="1" applyBorder="1" applyAlignment="1">
      <alignment horizontal="center" wrapText="1"/>
    </xf>
    <xf numFmtId="3" fontId="6" fillId="5" borderId="13" xfId="0" applyNumberFormat="1" applyFont="1" applyFill="1" applyBorder="1" applyAlignment="1">
      <alignment horizontal="center" wrapText="1"/>
    </xf>
    <xf numFmtId="0" fontId="60" fillId="0" borderId="10" xfId="0" applyFont="1" applyBorder="1" applyAlignment="1">
      <alignment horizontal="left" wrapText="1"/>
    </xf>
    <xf numFmtId="164" fontId="26" fillId="5" borderId="10" xfId="0" applyNumberFormat="1" applyFont="1" applyFill="1" applyBorder="1" applyAlignment="1"/>
    <xf numFmtId="164" fontId="23" fillId="20" borderId="10" xfId="0" applyNumberFormat="1" applyFont="1" applyFill="1" applyBorder="1" applyAlignment="1"/>
    <xf numFmtId="164" fontId="23" fillId="0" borderId="10" xfId="0" applyNumberFormat="1" applyFont="1" applyFill="1" applyBorder="1" applyAlignment="1"/>
    <xf numFmtId="49" fontId="15" fillId="15" borderId="8" xfId="0" applyNumberFormat="1" applyFont="1" applyFill="1" applyBorder="1" applyAlignment="1">
      <alignment horizontal="center" wrapText="1"/>
    </xf>
    <xf numFmtId="0" fontId="24" fillId="15" borderId="3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3" fontId="6" fillId="5" borderId="9" xfId="0" applyNumberFormat="1" applyFont="1" applyFill="1" applyBorder="1" applyAlignment="1">
      <alignment horizontal="center" wrapText="1"/>
    </xf>
    <xf numFmtId="0" fontId="60" fillId="0" borderId="5" xfId="0" applyFont="1" applyBorder="1" applyAlignment="1">
      <alignment horizontal="left" wrapText="1"/>
    </xf>
    <xf numFmtId="3" fontId="28" fillId="8" borderId="7" xfId="0" applyNumberFormat="1" applyFont="1" applyFill="1" applyBorder="1" applyAlignment="1">
      <alignment horizontal="center" wrapText="1"/>
    </xf>
    <xf numFmtId="0" fontId="29" fillId="0" borderId="2" xfId="0" applyFont="1" applyBorder="1" applyAlignment="1">
      <alignment horizontal="left" wrapText="1"/>
    </xf>
    <xf numFmtId="3" fontId="6" fillId="8" borderId="9" xfId="0" applyNumberFormat="1" applyFont="1" applyFill="1" applyBorder="1" applyAlignment="1">
      <alignment horizontal="center" wrapText="1"/>
    </xf>
    <xf numFmtId="3" fontId="27" fillId="16" borderId="8" xfId="0" applyNumberFormat="1" applyFont="1" applyFill="1" applyBorder="1" applyAlignment="1">
      <alignment horizontal="center" wrapText="1"/>
    </xf>
    <xf numFmtId="0" fontId="27" fillId="15" borderId="3" xfId="0" applyFont="1" applyFill="1" applyBorder="1" applyAlignment="1">
      <alignment horizontal="left" wrapText="1"/>
    </xf>
    <xf numFmtId="3" fontId="15" fillId="16" borderId="8" xfId="0" applyNumberFormat="1" applyFont="1" applyFill="1" applyBorder="1" applyAlignment="1">
      <alignment horizontal="center" wrapText="1"/>
    </xf>
    <xf numFmtId="0" fontId="24" fillId="16" borderId="3" xfId="0" applyFont="1" applyFill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23" fillId="0" borderId="2" xfId="0" applyFont="1" applyBorder="1" applyAlignment="1"/>
    <xf numFmtId="3" fontId="15" fillId="15" borderId="8" xfId="0" applyNumberFormat="1" applyFont="1" applyFill="1" applyBorder="1" applyAlignment="1">
      <alignment horizontal="center"/>
    </xf>
    <xf numFmtId="0" fontId="24" fillId="15" borderId="3" xfId="0" applyFont="1" applyFill="1" applyBorder="1" applyAlignment="1"/>
    <xf numFmtId="3" fontId="2" fillId="0" borderId="5" xfId="0" applyNumberFormat="1" applyFont="1" applyBorder="1" applyAlignment="1">
      <alignment horizontal="center"/>
    </xf>
    <xf numFmtId="49" fontId="15" fillId="15" borderId="8" xfId="0" applyNumberFormat="1" applyFont="1" applyFill="1" applyBorder="1" applyAlignment="1">
      <alignment horizontal="center"/>
    </xf>
    <xf numFmtId="0" fontId="60" fillId="0" borderId="5" xfId="0" applyFont="1" applyBorder="1" applyAlignment="1">
      <alignment wrapText="1"/>
    </xf>
    <xf numFmtId="3" fontId="22" fillId="0" borderId="49" xfId="0" applyNumberFormat="1" applyFont="1" applyBorder="1" applyAlignment="1">
      <alignment horizontal="center" wrapText="1"/>
    </xf>
    <xf numFmtId="164" fontId="30" fillId="0" borderId="2" xfId="0" applyNumberFormat="1" applyFont="1" applyBorder="1" applyAlignment="1"/>
    <xf numFmtId="164" fontId="30" fillId="20" borderId="2" xfId="0" applyNumberFormat="1" applyFont="1" applyFill="1" applyBorder="1" applyAlignment="1"/>
    <xf numFmtId="164" fontId="30" fillId="0" borderId="2" xfId="0" applyNumberFormat="1" applyFont="1" applyFill="1" applyBorder="1" applyAlignment="1"/>
    <xf numFmtId="3" fontId="34" fillId="15" borderId="14" xfId="0" applyNumberFormat="1" applyFont="1" applyFill="1" applyBorder="1" applyAlignment="1">
      <alignment horizontal="center"/>
    </xf>
    <xf numFmtId="0" fontId="27" fillId="15" borderId="3" xfId="0" applyFont="1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/>
    <xf numFmtId="164" fontId="7" fillId="0" borderId="2" xfId="0" applyNumberFormat="1" applyFont="1" applyFill="1" applyBorder="1" applyAlignment="1"/>
    <xf numFmtId="3" fontId="13" fillId="14" borderId="8" xfId="0" applyNumberFormat="1" applyFont="1" applyFill="1" applyBorder="1" applyAlignment="1">
      <alignment horizontal="center" wrapText="1"/>
    </xf>
    <xf numFmtId="0" fontId="24" fillId="14" borderId="3" xfId="0" applyFont="1" applyFill="1" applyBorder="1" applyAlignment="1">
      <alignment horizontal="left" wrapText="1"/>
    </xf>
    <xf numFmtId="0" fontId="60" fillId="0" borderId="5" xfId="0" applyFont="1" applyBorder="1" applyAlignment="1">
      <alignment horizontal="left"/>
    </xf>
    <xf numFmtId="0" fontId="64" fillId="0" borderId="29" xfId="0" applyFont="1" applyFill="1" applyBorder="1" applyAlignment="1">
      <alignment horizontal="left" vertical="center" wrapText="1"/>
    </xf>
    <xf numFmtId="0" fontId="2" fillId="20" borderId="1" xfId="0" applyFont="1" applyFill="1" applyBorder="1" applyAlignment="1">
      <alignment horizontal="center" vertical="center" wrapText="1"/>
    </xf>
    <xf numFmtId="164" fontId="17" fillId="20" borderId="10" xfId="0" applyNumberFormat="1" applyFont="1" applyFill="1" applyBorder="1" applyAlignment="1"/>
    <xf numFmtId="164" fontId="17" fillId="20" borderId="5" xfId="0" applyNumberFormat="1" applyFont="1" applyFill="1" applyBorder="1"/>
    <xf numFmtId="164" fontId="40" fillId="20" borderId="5" xfId="0" applyNumberFormat="1" applyFont="1" applyFill="1" applyBorder="1" applyAlignment="1"/>
    <xf numFmtId="164" fontId="40" fillId="20" borderId="1" xfId="0" applyNumberFormat="1" applyFont="1" applyFill="1" applyBorder="1" applyAlignment="1"/>
    <xf numFmtId="164" fontId="17" fillId="20" borderId="1" xfId="0" applyNumberFormat="1" applyFont="1" applyFill="1" applyBorder="1" applyAlignment="1"/>
    <xf numFmtId="164" fontId="17" fillId="20" borderId="2" xfId="0" applyNumberFormat="1" applyFont="1" applyFill="1" applyBorder="1" applyAlignment="1"/>
    <xf numFmtId="164" fontId="17" fillId="23" borderId="1" xfId="0" applyNumberFormat="1" applyFont="1" applyFill="1" applyBorder="1"/>
    <xf numFmtId="164" fontId="17" fillId="23" borderId="2" xfId="0" applyNumberFormat="1" applyFont="1" applyFill="1" applyBorder="1"/>
    <xf numFmtId="164" fontId="17" fillId="23" borderId="31" xfId="0" applyNumberFormat="1" applyFont="1" applyFill="1" applyBorder="1"/>
    <xf numFmtId="164" fontId="17" fillId="23" borderId="10" xfId="0" applyNumberFormat="1" applyFont="1" applyFill="1" applyBorder="1"/>
    <xf numFmtId="164" fontId="29" fillId="5" borderId="2" xfId="0" applyNumberFormat="1" applyFont="1" applyFill="1" applyBorder="1" applyAlignment="1"/>
    <xf numFmtId="164" fontId="29" fillId="20" borderId="2" xfId="0" applyNumberFormat="1" applyFont="1" applyFill="1" applyBorder="1" applyAlignment="1"/>
    <xf numFmtId="164" fontId="29" fillId="0" borderId="2" xfId="0" applyNumberFormat="1" applyFont="1" applyFill="1" applyBorder="1" applyAlignment="1"/>
    <xf numFmtId="3" fontId="6" fillId="0" borderId="6" xfId="0" applyNumberFormat="1" applyFont="1" applyBorder="1" applyAlignment="1">
      <alignment horizontal="center" wrapText="1"/>
    </xf>
    <xf numFmtId="164" fontId="26" fillId="20" borderId="1" xfId="0" applyNumberFormat="1" applyFont="1" applyFill="1" applyBorder="1" applyAlignment="1"/>
    <xf numFmtId="164" fontId="26" fillId="0" borderId="1" xfId="0" applyNumberFormat="1" applyFont="1" applyFill="1" applyBorder="1" applyAlignment="1"/>
    <xf numFmtId="3" fontId="28" fillId="5" borderId="6" xfId="0" applyNumberFormat="1" applyFont="1" applyFill="1" applyBorder="1" applyAlignment="1">
      <alignment horizontal="center" wrapText="1"/>
    </xf>
    <xf numFmtId="0" fontId="29" fillId="5" borderId="1" xfId="0" applyFont="1" applyFill="1" applyBorder="1" applyAlignment="1">
      <alignment wrapText="1"/>
    </xf>
    <xf numFmtId="3" fontId="15" fillId="0" borderId="5" xfId="0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wrapText="1"/>
    </xf>
    <xf numFmtId="164" fontId="29" fillId="0" borderId="1" xfId="0" applyNumberFormat="1" applyFont="1" applyBorder="1" applyAlignment="1"/>
    <xf numFmtId="164" fontId="29" fillId="0" borderId="2" xfId="0" applyNumberFormat="1" applyFont="1" applyBorder="1" applyAlignment="1"/>
    <xf numFmtId="0" fontId="47" fillId="0" borderId="1" xfId="0" applyFont="1" applyBorder="1" applyAlignment="1">
      <alignment horizontal="left" wrapText="1"/>
    </xf>
    <xf numFmtId="0" fontId="8" fillId="0" borderId="5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 shrinkToFit="1"/>
    </xf>
    <xf numFmtId="0" fontId="42" fillId="0" borderId="36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65" fillId="0" borderId="36" xfId="0" applyFont="1" applyFill="1" applyBorder="1" applyAlignment="1">
      <alignment horizontal="left" vertical="center" wrapText="1"/>
    </xf>
    <xf numFmtId="3" fontId="17" fillId="17" borderId="8" xfId="0" applyNumberFormat="1" applyFont="1" applyFill="1" applyBorder="1" applyAlignment="1">
      <alignment horizontal="center" wrapText="1"/>
    </xf>
    <xf numFmtId="0" fontId="2" fillId="20" borderId="29" xfId="0" applyFont="1" applyFill="1" applyBorder="1" applyAlignment="1">
      <alignment horizontal="center" vertical="center" wrapText="1"/>
    </xf>
    <xf numFmtId="164" fontId="24" fillId="20" borderId="5" xfId="0" applyNumberFormat="1" applyFont="1" applyFill="1" applyBorder="1" applyAlignment="1"/>
    <xf numFmtId="0" fontId="5" fillId="20" borderId="36" xfId="0" applyFont="1" applyFill="1" applyBorder="1" applyAlignment="1">
      <alignment horizontal="center" vertical="center" wrapText="1"/>
    </xf>
    <xf numFmtId="164" fontId="2" fillId="19" borderId="4" xfId="0" applyNumberFormat="1" applyFont="1" applyFill="1" applyBorder="1" applyAlignment="1"/>
    <xf numFmtId="165" fontId="41" fillId="22" borderId="3" xfId="0" applyNumberFormat="1" applyFont="1" applyFill="1" applyBorder="1" applyAlignment="1">
      <alignment horizontal="right" wrapText="1"/>
    </xf>
    <xf numFmtId="3" fontId="7" fillId="8" borderId="10" xfId="0" applyNumberFormat="1" applyFont="1" applyFill="1" applyBorder="1" applyAlignment="1">
      <alignment horizontal="center" wrapText="1"/>
    </xf>
    <xf numFmtId="0" fontId="23" fillId="8" borderId="10" xfId="0" applyFont="1" applyFill="1" applyBorder="1" applyAlignment="1">
      <alignment horizontal="left" wrapText="1"/>
    </xf>
    <xf numFmtId="164" fontId="26" fillId="8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Fill="1" applyBorder="1" applyAlignment="1">
      <alignment horizontal="right" wrapText="1"/>
    </xf>
    <xf numFmtId="164" fontId="23" fillId="20" borderId="10" xfId="0" applyNumberFormat="1" applyFont="1" applyFill="1" applyBorder="1" applyAlignment="1">
      <alignment horizontal="right" wrapText="1"/>
    </xf>
    <xf numFmtId="164" fontId="23" fillId="5" borderId="10" xfId="0" applyNumberFormat="1" applyFont="1" applyFill="1" applyBorder="1" applyAlignment="1">
      <alignment horizontal="right" wrapText="1"/>
    </xf>
    <xf numFmtId="3" fontId="35" fillId="8" borderId="51" xfId="0" applyNumberFormat="1" applyFont="1" applyFill="1" applyBorder="1" applyAlignment="1">
      <alignment horizontal="center" wrapText="1"/>
    </xf>
    <xf numFmtId="0" fontId="23" fillId="8" borderId="11" xfId="0" applyFont="1" applyFill="1" applyBorder="1" applyAlignment="1">
      <alignment horizontal="left" wrapText="1"/>
    </xf>
    <xf numFmtId="164" fontId="23" fillId="0" borderId="11" xfId="0" applyNumberFormat="1" applyFont="1" applyFill="1" applyBorder="1" applyAlignment="1">
      <alignment horizontal="right" wrapText="1"/>
    </xf>
    <xf numFmtId="164" fontId="23" fillId="20" borderId="11" xfId="0" applyNumberFormat="1" applyFont="1" applyFill="1" applyBorder="1" applyAlignment="1">
      <alignment horizontal="right" wrapText="1"/>
    </xf>
    <xf numFmtId="3" fontId="7" fillId="8" borderId="1" xfId="0" applyNumberFormat="1" applyFont="1" applyFill="1" applyBorder="1" applyAlignment="1">
      <alignment horizontal="center" wrapText="1"/>
    </xf>
    <xf numFmtId="164" fontId="23" fillId="5" borderId="1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164" fontId="27" fillId="0" borderId="0" xfId="0" applyNumberFormat="1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center" vertical="center" wrapText="1"/>
    </xf>
    <xf numFmtId="164" fontId="40" fillId="5" borderId="5" xfId="0" applyNumberFormat="1" applyFont="1" applyFill="1" applyBorder="1" applyAlignment="1"/>
    <xf numFmtId="164" fontId="40" fillId="5" borderId="1" xfId="0" applyNumberFormat="1" applyFont="1" applyFill="1" applyBorder="1" applyAlignment="1"/>
    <xf numFmtId="164" fontId="17" fillId="5" borderId="1" xfId="0" applyNumberFormat="1" applyFont="1" applyFill="1" applyBorder="1" applyAlignment="1"/>
    <xf numFmtId="164" fontId="17" fillId="5" borderId="2" xfId="0" applyNumberFormat="1" applyFont="1" applyFill="1" applyBorder="1" applyAlignment="1"/>
    <xf numFmtId="164" fontId="17" fillId="5" borderId="10" xfId="0" applyNumberFormat="1" applyFont="1" applyFill="1" applyBorder="1" applyAlignment="1"/>
    <xf numFmtId="164" fontId="17" fillId="8" borderId="1" xfId="0" applyNumberFormat="1" applyFont="1" applyFill="1" applyBorder="1"/>
    <xf numFmtId="164" fontId="17" fillId="8" borderId="31" xfId="0" applyNumberFormat="1" applyFont="1" applyFill="1" applyBorder="1"/>
    <xf numFmtId="164" fontId="17" fillId="5" borderId="5" xfId="0" applyNumberFormat="1" applyFont="1" applyFill="1" applyBorder="1"/>
    <xf numFmtId="164" fontId="17" fillId="8" borderId="5" xfId="0" applyNumberFormat="1" applyFont="1" applyFill="1" applyBorder="1"/>
    <xf numFmtId="164" fontId="17" fillId="8" borderId="2" xfId="0" applyNumberFormat="1" applyFont="1" applyFill="1" applyBorder="1"/>
    <xf numFmtId="164" fontId="17" fillId="8" borderId="10" xfId="0" applyNumberFormat="1" applyFont="1" applyFill="1" applyBorder="1"/>
    <xf numFmtId="0" fontId="2" fillId="5" borderId="29" xfId="0" applyFont="1" applyFill="1" applyBorder="1" applyAlignment="1">
      <alignment horizontal="center" vertical="center" wrapText="1"/>
    </xf>
    <xf numFmtId="164" fontId="23" fillId="5" borderId="5" xfId="0" applyNumberFormat="1" applyFont="1" applyFill="1" applyBorder="1" applyAlignment="1"/>
    <xf numFmtId="164" fontId="23" fillId="5" borderId="1" xfId="0" applyNumberFormat="1" applyFont="1" applyFill="1" applyBorder="1" applyAlignment="1"/>
    <xf numFmtId="164" fontId="23" fillId="5" borderId="2" xfId="0" applyNumberFormat="1" applyFont="1" applyFill="1" applyBorder="1" applyAlignment="1"/>
    <xf numFmtId="164" fontId="23" fillId="5" borderId="10" xfId="0" applyNumberFormat="1" applyFont="1" applyFill="1" applyBorder="1" applyAlignment="1"/>
    <xf numFmtId="164" fontId="24" fillId="5" borderId="5" xfId="0" applyNumberFormat="1" applyFont="1" applyFill="1" applyBorder="1" applyAlignment="1"/>
    <xf numFmtId="164" fontId="30" fillId="5" borderId="2" xfId="0" applyNumberFormat="1" applyFont="1" applyFill="1" applyBorder="1" applyAlignment="1"/>
    <xf numFmtId="0" fontId="5" fillId="5" borderId="36" xfId="0" applyFont="1" applyFill="1" applyBorder="1" applyAlignment="1">
      <alignment horizontal="center" vertical="center" wrapText="1"/>
    </xf>
    <xf numFmtId="164" fontId="23" fillId="5" borderId="29" xfId="0" applyNumberFormat="1" applyFont="1" applyFill="1" applyBorder="1" applyAlignment="1">
      <alignment horizontal="right" wrapText="1"/>
    </xf>
    <xf numFmtId="164" fontId="23" fillId="5" borderId="31" xfId="0" applyNumberFormat="1" applyFont="1" applyFill="1" applyBorder="1" applyAlignment="1">
      <alignment horizontal="right" wrapText="1"/>
    </xf>
    <xf numFmtId="164" fontId="23" fillId="5" borderId="2" xfId="0" applyNumberFormat="1" applyFont="1" applyFill="1" applyBorder="1" applyAlignment="1">
      <alignment horizontal="right" wrapText="1"/>
    </xf>
    <xf numFmtId="164" fontId="26" fillId="5" borderId="41" xfId="0" applyNumberFormat="1" applyFont="1" applyFill="1" applyBorder="1" applyAlignment="1">
      <alignment horizontal="right" wrapText="1"/>
    </xf>
    <xf numFmtId="164" fontId="23" fillId="5" borderId="26" xfId="0" applyNumberFormat="1" applyFont="1" applyFill="1" applyBorder="1" applyAlignment="1">
      <alignment horizontal="right" wrapText="1"/>
    </xf>
    <xf numFmtId="0" fontId="60" fillId="0" borderId="5" xfId="0" applyFont="1" applyFill="1" applyBorder="1" applyAlignment="1">
      <alignment wrapText="1"/>
    </xf>
    <xf numFmtId="164" fontId="29" fillId="0" borderId="5" xfId="0" applyNumberFormat="1" applyFont="1" applyFill="1" applyBorder="1" applyAlignment="1"/>
    <xf numFmtId="164" fontId="29" fillId="5" borderId="5" xfId="0" applyNumberFormat="1" applyFont="1" applyFill="1" applyBorder="1" applyAlignment="1"/>
    <xf numFmtId="164" fontId="29" fillId="20" borderId="5" xfId="0" applyNumberFormat="1" applyFont="1" applyFill="1" applyBorder="1" applyAlignment="1"/>
    <xf numFmtId="3" fontId="50" fillId="0" borderId="5" xfId="0" applyNumberFormat="1" applyFont="1" applyFill="1" applyBorder="1" applyAlignment="1">
      <alignment horizontal="center" wrapText="1"/>
    </xf>
    <xf numFmtId="0" fontId="29" fillId="0" borderId="5" xfId="0" applyFont="1" applyFill="1" applyBorder="1" applyAlignment="1">
      <alignment wrapText="1"/>
    </xf>
    <xf numFmtId="3" fontId="29" fillId="0" borderId="1" xfId="0" applyNumberFormat="1" applyFont="1" applyFill="1" applyBorder="1" applyAlignment="1">
      <alignment horizontal="center" wrapText="1"/>
    </xf>
    <xf numFmtId="3" fontId="50" fillId="0" borderId="6" xfId="0" applyNumberFormat="1" applyFont="1" applyBorder="1" applyAlignment="1">
      <alignment horizontal="center" wrapText="1"/>
    </xf>
    <xf numFmtId="3" fontId="50" fillId="0" borderId="7" xfId="0" applyNumberFormat="1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3" fontId="6" fillId="8" borderId="52" xfId="0" applyNumberFormat="1" applyFont="1" applyFill="1" applyBorder="1" applyAlignment="1">
      <alignment horizontal="center" wrapText="1"/>
    </xf>
    <xf numFmtId="0" fontId="26" fillId="8" borderId="10" xfId="0" applyFont="1" applyFill="1" applyBorder="1" applyAlignment="1">
      <alignment horizontal="left" wrapText="1"/>
    </xf>
    <xf numFmtId="164" fontId="23" fillId="5" borderId="53" xfId="0" applyNumberFormat="1" applyFont="1" applyFill="1" applyBorder="1" applyAlignment="1">
      <alignment horizontal="right" wrapText="1"/>
    </xf>
    <xf numFmtId="3" fontId="22" fillId="0" borderId="9" xfId="0" applyNumberFormat="1" applyFont="1" applyBorder="1" applyAlignment="1">
      <alignment horizontal="center" wrapText="1"/>
    </xf>
    <xf numFmtId="0" fontId="30" fillId="0" borderId="5" xfId="0" applyFont="1" applyBorder="1" applyAlignment="1">
      <alignment horizontal="left" wrapText="1"/>
    </xf>
    <xf numFmtId="164" fontId="30" fillId="0" borderId="5" xfId="0" applyNumberFormat="1" applyFont="1" applyBorder="1" applyAlignment="1"/>
    <xf numFmtId="164" fontId="30" fillId="5" borderId="5" xfId="0" applyNumberFormat="1" applyFont="1" applyFill="1" applyBorder="1" applyAlignment="1"/>
    <xf numFmtId="164" fontId="30" fillId="0" borderId="5" xfId="0" applyNumberFormat="1" applyFont="1" applyFill="1" applyBorder="1" applyAlignment="1"/>
    <xf numFmtId="164" fontId="30" fillId="20" borderId="5" xfId="0" applyNumberFormat="1" applyFont="1" applyFill="1" applyBorder="1" applyAlignment="1"/>
    <xf numFmtId="3" fontId="31" fillId="0" borderId="6" xfId="0" applyNumberFormat="1" applyFont="1" applyBorder="1" applyAlignment="1">
      <alignment horizontal="center" wrapText="1"/>
    </xf>
    <xf numFmtId="164" fontId="29" fillId="8" borderId="11" xfId="0" applyNumberFormat="1" applyFont="1" applyFill="1" applyBorder="1" applyAlignment="1">
      <alignment horizontal="right" wrapText="1"/>
    </xf>
    <xf numFmtId="164" fontId="29" fillId="5" borderId="12" xfId="0" applyNumberFormat="1" applyFont="1" applyFill="1" applyBorder="1" applyAlignment="1">
      <alignment horizontal="right" wrapText="1"/>
    </xf>
    <xf numFmtId="0" fontId="27" fillId="15" borderId="3" xfId="0" applyFont="1" applyFill="1" applyBorder="1" applyAlignment="1">
      <alignment horizontal="left"/>
    </xf>
    <xf numFmtId="164" fontId="27" fillId="15" borderId="4" xfId="0" applyNumberFormat="1" applyFont="1" applyFill="1" applyBorder="1" applyAlignment="1"/>
    <xf numFmtId="164" fontId="24" fillId="15" borderId="4" xfId="0" applyNumberFormat="1" applyFont="1" applyFill="1" applyBorder="1" applyAlignment="1"/>
    <xf numFmtId="164" fontId="29" fillId="20" borderId="26" xfId="0" applyNumberFormat="1" applyFont="1" applyFill="1" applyBorder="1" applyAlignment="1">
      <alignment horizontal="right" wrapText="1"/>
    </xf>
    <xf numFmtId="164" fontId="23" fillId="0" borderId="2" xfId="0" applyNumberFormat="1" applyFont="1" applyFill="1" applyBorder="1" applyAlignment="1">
      <alignment horizontal="right" wrapText="1"/>
    </xf>
    <xf numFmtId="164" fontId="23" fillId="0" borderId="26" xfId="0" applyNumberFormat="1" applyFont="1" applyFill="1" applyBorder="1" applyAlignment="1">
      <alignment horizontal="right" wrapText="1"/>
    </xf>
    <xf numFmtId="164" fontId="29" fillId="0" borderId="26" xfId="0" applyNumberFormat="1" applyFont="1" applyFill="1" applyBorder="1" applyAlignment="1">
      <alignment horizontal="right" wrapText="1"/>
    </xf>
    <xf numFmtId="164" fontId="27" fillId="24" borderId="18" xfId="0" applyNumberFormat="1" applyFont="1" applyFill="1" applyBorder="1" applyAlignment="1">
      <alignment horizontal="right" wrapText="1"/>
    </xf>
    <xf numFmtId="164" fontId="39" fillId="0" borderId="5" xfId="0" applyNumberFormat="1" applyFont="1" applyFill="1" applyBorder="1"/>
    <xf numFmtId="164" fontId="39" fillId="0" borderId="1" xfId="0" applyNumberFormat="1" applyFont="1" applyFill="1" applyBorder="1" applyAlignment="1"/>
    <xf numFmtId="164" fontId="17" fillId="20" borderId="3" xfId="0" applyNumberFormat="1" applyFont="1" applyFill="1" applyBorder="1" applyAlignment="1"/>
    <xf numFmtId="164" fontId="17" fillId="25" borderId="3" xfId="0" applyNumberFormat="1" applyFont="1" applyFill="1" applyBorder="1"/>
    <xf numFmtId="3" fontId="28" fillId="8" borderId="51" xfId="0" applyNumberFormat="1" applyFont="1" applyFill="1" applyBorder="1" applyAlignment="1">
      <alignment horizontal="center" wrapText="1"/>
    </xf>
    <xf numFmtId="164" fontId="29" fillId="0" borderId="11" xfId="0" applyNumberFormat="1" applyFont="1" applyFill="1" applyBorder="1" applyAlignment="1">
      <alignment horizontal="right" wrapText="1"/>
    </xf>
    <xf numFmtId="164" fontId="29" fillId="20" borderId="11" xfId="0" applyNumberFormat="1" applyFont="1" applyFill="1" applyBorder="1" applyAlignment="1">
      <alignment horizontal="right" wrapText="1"/>
    </xf>
    <xf numFmtId="165" fontId="17" fillId="26" borderId="3" xfId="0" applyNumberFormat="1" applyFont="1" applyFill="1" applyBorder="1" applyAlignment="1">
      <alignment horizontal="right" wrapText="1"/>
    </xf>
    <xf numFmtId="164" fontId="27" fillId="20" borderId="3" xfId="0" applyNumberFormat="1" applyFont="1" applyFill="1" applyBorder="1" applyAlignment="1">
      <alignment horizontal="right" wrapText="1"/>
    </xf>
    <xf numFmtId="164" fontId="2" fillId="20" borderId="10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right" wrapText="1"/>
    </xf>
    <xf numFmtId="164" fontId="49" fillId="17" borderId="3" xfId="0" applyNumberFormat="1" applyFont="1" applyFill="1" applyBorder="1" applyAlignment="1">
      <alignment horizontal="right" wrapText="1"/>
    </xf>
    <xf numFmtId="164" fontId="46" fillId="18" borderId="4" xfId="0" applyNumberFormat="1" applyFont="1" applyFill="1" applyBorder="1" applyAlignment="1">
      <alignment horizontal="right" wrapText="1"/>
    </xf>
    <xf numFmtId="164" fontId="46" fillId="18" borderId="17" xfId="0" applyNumberFormat="1" applyFont="1" applyFill="1" applyBorder="1" applyAlignment="1">
      <alignment horizontal="right" wrapText="1"/>
    </xf>
    <xf numFmtId="164" fontId="46" fillId="24" borderId="4" xfId="0" applyNumberFormat="1" applyFont="1" applyFill="1" applyBorder="1" applyAlignment="1">
      <alignment horizontal="right" wrapText="1"/>
    </xf>
    <xf numFmtId="164" fontId="2" fillId="24" borderId="4" xfId="0" applyNumberFormat="1" applyFont="1" applyFill="1" applyBorder="1" applyAlignment="1"/>
    <xf numFmtId="14" fontId="23" fillId="3" borderId="0" xfId="0" applyNumberFormat="1" applyFont="1" applyFill="1" applyAlignment="1"/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9" borderId="8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66FFFF"/>
      <color rgb="FF00FFFF"/>
      <color rgb="FF9EE0FE"/>
      <color rgb="FF15B4D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87</xdr:row>
      <xdr:rowOff>257175</xdr:rowOff>
    </xdr:from>
    <xdr:ext cx="184731" cy="264560"/>
    <xdr:sp macro="" textlink="">
      <xdr:nvSpPr>
        <xdr:cNvPr id="2" name="BlokTextu 1"/>
        <xdr:cNvSpPr txBox="1"/>
      </xdr:nvSpPr>
      <xdr:spPr>
        <a:xfrm>
          <a:off x="9239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8029575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186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92868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167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92868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87</xdr:row>
      <xdr:rowOff>161925</xdr:rowOff>
    </xdr:from>
    <xdr:ext cx="184731" cy="264560"/>
    <xdr:sp macro="" textlink="">
      <xdr:nvSpPr>
        <xdr:cNvPr id="7" name="BlokTextu 6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93</xdr:row>
      <xdr:rowOff>161925</xdr:rowOff>
    </xdr:from>
    <xdr:ext cx="184731" cy="264560"/>
    <xdr:sp macro="" textlink="">
      <xdr:nvSpPr>
        <xdr:cNvPr id="8" name="BlokTextu 7"/>
        <xdr:cNvSpPr txBox="1"/>
      </xdr:nvSpPr>
      <xdr:spPr>
        <a:xfrm>
          <a:off x="4152900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295275</xdr:colOff>
      <xdr:row>87</xdr:row>
      <xdr:rowOff>161925</xdr:rowOff>
    </xdr:from>
    <xdr:ext cx="184731" cy="264560"/>
    <xdr:sp macro="" textlink="">
      <xdr:nvSpPr>
        <xdr:cNvPr id="9" name="BlokTextu 8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295275</xdr:colOff>
      <xdr:row>87</xdr:row>
      <xdr:rowOff>161925</xdr:rowOff>
    </xdr:from>
    <xdr:ext cx="184731" cy="264560"/>
    <xdr:sp macro="" textlink="">
      <xdr:nvSpPr>
        <xdr:cNvPr id="10" name="BlokTextu 9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87</xdr:row>
      <xdr:rowOff>161925</xdr:rowOff>
    </xdr:from>
    <xdr:ext cx="184731" cy="264560"/>
    <xdr:sp macro="" textlink="">
      <xdr:nvSpPr>
        <xdr:cNvPr id="11" name="BlokTextu 10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87</xdr:row>
      <xdr:rowOff>161925</xdr:rowOff>
    </xdr:from>
    <xdr:ext cx="184731" cy="264560"/>
    <xdr:sp macro="" textlink="">
      <xdr:nvSpPr>
        <xdr:cNvPr id="12" name="BlokTextu 11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87</xdr:row>
      <xdr:rowOff>161925</xdr:rowOff>
    </xdr:from>
    <xdr:ext cx="184731" cy="264560"/>
    <xdr:sp macro="" textlink="">
      <xdr:nvSpPr>
        <xdr:cNvPr id="13" name="BlokTextu 12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88</xdr:row>
      <xdr:rowOff>161925</xdr:rowOff>
    </xdr:from>
    <xdr:ext cx="184731" cy="264560"/>
    <xdr:sp macro="" textlink="">
      <xdr:nvSpPr>
        <xdr:cNvPr id="14" name="BlokTextu 13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88</xdr:row>
      <xdr:rowOff>161925</xdr:rowOff>
    </xdr:from>
    <xdr:ext cx="184731" cy="264560"/>
    <xdr:sp macro="" textlink="">
      <xdr:nvSpPr>
        <xdr:cNvPr id="15" name="BlokTextu 14"/>
        <xdr:cNvSpPr txBox="1"/>
      </xdr:nvSpPr>
      <xdr:spPr>
        <a:xfrm>
          <a:off x="3781425" y="135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295275</xdr:colOff>
      <xdr:row>88</xdr:row>
      <xdr:rowOff>161925</xdr:rowOff>
    </xdr:from>
    <xdr:ext cx="184731" cy="264560"/>
    <xdr:sp macro="" textlink="">
      <xdr:nvSpPr>
        <xdr:cNvPr id="16" name="BlokTextu 15"/>
        <xdr:cNvSpPr txBox="1"/>
      </xdr:nvSpPr>
      <xdr:spPr>
        <a:xfrm>
          <a:off x="51625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295275</xdr:colOff>
      <xdr:row>88</xdr:row>
      <xdr:rowOff>161925</xdr:rowOff>
    </xdr:from>
    <xdr:ext cx="184731" cy="264560"/>
    <xdr:sp macro="" textlink="">
      <xdr:nvSpPr>
        <xdr:cNvPr id="17" name="BlokTextu 16"/>
        <xdr:cNvSpPr txBox="1"/>
      </xdr:nvSpPr>
      <xdr:spPr>
        <a:xfrm>
          <a:off x="621982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88</xdr:row>
      <xdr:rowOff>161925</xdr:rowOff>
    </xdr:from>
    <xdr:ext cx="184731" cy="264560"/>
    <xdr:sp macro="" textlink="">
      <xdr:nvSpPr>
        <xdr:cNvPr id="18" name="BlokTextu 17"/>
        <xdr:cNvSpPr txBox="1"/>
      </xdr:nvSpPr>
      <xdr:spPr>
        <a:xfrm>
          <a:off x="72294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88</xdr:row>
      <xdr:rowOff>161925</xdr:rowOff>
    </xdr:from>
    <xdr:ext cx="184731" cy="264560"/>
    <xdr:sp macro="" textlink="">
      <xdr:nvSpPr>
        <xdr:cNvPr id="19" name="BlokTextu 18"/>
        <xdr:cNvSpPr txBox="1"/>
      </xdr:nvSpPr>
      <xdr:spPr>
        <a:xfrm>
          <a:off x="82296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88</xdr:row>
      <xdr:rowOff>161925</xdr:rowOff>
    </xdr:from>
    <xdr:ext cx="184731" cy="264560"/>
    <xdr:sp macro="" textlink="">
      <xdr:nvSpPr>
        <xdr:cNvPr id="20" name="BlokTextu 19"/>
        <xdr:cNvSpPr txBox="1"/>
      </xdr:nvSpPr>
      <xdr:spPr>
        <a:xfrm>
          <a:off x="103822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87</xdr:row>
      <xdr:rowOff>161925</xdr:rowOff>
    </xdr:from>
    <xdr:ext cx="184731" cy="264560"/>
    <xdr:sp macro="" textlink="">
      <xdr:nvSpPr>
        <xdr:cNvPr id="21" name="BlokTextu 20"/>
        <xdr:cNvSpPr txBox="1"/>
      </xdr:nvSpPr>
      <xdr:spPr>
        <a:xfrm>
          <a:off x="7239000" y="1283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295275</xdr:colOff>
      <xdr:row>87</xdr:row>
      <xdr:rowOff>161925</xdr:rowOff>
    </xdr:from>
    <xdr:ext cx="184731" cy="264560"/>
    <xdr:sp macro="" textlink="">
      <xdr:nvSpPr>
        <xdr:cNvPr id="22" name="BlokTextu 21"/>
        <xdr:cNvSpPr txBox="1"/>
      </xdr:nvSpPr>
      <xdr:spPr>
        <a:xfrm>
          <a:off x="51339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295275</xdr:colOff>
      <xdr:row>88</xdr:row>
      <xdr:rowOff>161925</xdr:rowOff>
    </xdr:from>
    <xdr:ext cx="184731" cy="264560"/>
    <xdr:sp macro="" textlink="">
      <xdr:nvSpPr>
        <xdr:cNvPr id="23" name="BlokTextu 22"/>
        <xdr:cNvSpPr txBox="1"/>
      </xdr:nvSpPr>
      <xdr:spPr>
        <a:xfrm>
          <a:off x="513397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96</xdr:row>
      <xdr:rowOff>161925</xdr:rowOff>
    </xdr:from>
    <xdr:ext cx="184731" cy="264560"/>
    <xdr:sp macro="" textlink="">
      <xdr:nvSpPr>
        <xdr:cNvPr id="24" name="BlokTextu 23"/>
        <xdr:cNvSpPr txBox="1"/>
      </xdr:nvSpPr>
      <xdr:spPr>
        <a:xfrm>
          <a:off x="3781425" y="154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161925</xdr:colOff>
      <xdr:row>87</xdr:row>
      <xdr:rowOff>257175</xdr:rowOff>
    </xdr:from>
    <xdr:ext cx="184731" cy="264560"/>
    <xdr:sp macro="" textlink="">
      <xdr:nvSpPr>
        <xdr:cNvPr id="25" name="BlokTextu 24"/>
        <xdr:cNvSpPr txBox="1"/>
      </xdr:nvSpPr>
      <xdr:spPr>
        <a:xfrm>
          <a:off x="9458325" y="1453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295275</xdr:colOff>
      <xdr:row>6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95916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295275</xdr:colOff>
      <xdr:row>186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9591675" y="426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295275</xdr:colOff>
      <xdr:row>167</xdr:row>
      <xdr:rowOff>0</xdr:rowOff>
    </xdr:from>
    <xdr:ext cx="184731" cy="264560"/>
    <xdr:sp macro="" textlink="">
      <xdr:nvSpPr>
        <xdr:cNvPr id="28" name="BlokTextu 27"/>
        <xdr:cNvSpPr txBox="1"/>
      </xdr:nvSpPr>
      <xdr:spPr>
        <a:xfrm>
          <a:off x="9591675" y="3663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295275</xdr:colOff>
      <xdr:row>88</xdr:row>
      <xdr:rowOff>161925</xdr:rowOff>
    </xdr:from>
    <xdr:ext cx="184731" cy="264560"/>
    <xdr:sp macro="" textlink="">
      <xdr:nvSpPr>
        <xdr:cNvPr id="29" name="BlokTextu 28"/>
        <xdr:cNvSpPr txBox="1"/>
      </xdr:nvSpPr>
      <xdr:spPr>
        <a:xfrm>
          <a:off x="9591675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87</xdr:row>
      <xdr:rowOff>161925</xdr:rowOff>
    </xdr:from>
    <xdr:ext cx="184731" cy="264560"/>
    <xdr:sp macro="" textlink="">
      <xdr:nvSpPr>
        <xdr:cNvPr id="30" name="BlokTextu 29"/>
        <xdr:cNvSpPr txBox="1"/>
      </xdr:nvSpPr>
      <xdr:spPr>
        <a:xfrm>
          <a:off x="10687050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88</xdr:row>
      <xdr:rowOff>161925</xdr:rowOff>
    </xdr:from>
    <xdr:ext cx="184731" cy="264560"/>
    <xdr:sp macro="" textlink="">
      <xdr:nvSpPr>
        <xdr:cNvPr id="31" name="BlokTextu 30"/>
        <xdr:cNvSpPr txBox="1"/>
      </xdr:nvSpPr>
      <xdr:spPr>
        <a:xfrm>
          <a:off x="106870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161925</xdr:colOff>
      <xdr:row>87</xdr:row>
      <xdr:rowOff>257175</xdr:rowOff>
    </xdr:from>
    <xdr:ext cx="184731" cy="264560"/>
    <xdr:sp macro="" textlink="">
      <xdr:nvSpPr>
        <xdr:cNvPr id="32" name="BlokTextu 31"/>
        <xdr:cNvSpPr txBox="1"/>
      </xdr:nvSpPr>
      <xdr:spPr>
        <a:xfrm>
          <a:off x="8334375" y="142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6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84677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186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8467725" y="425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167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8467725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88</xdr:row>
      <xdr:rowOff>161925</xdr:rowOff>
    </xdr:from>
    <xdr:ext cx="184731" cy="264560"/>
    <xdr:sp macro="" textlink="">
      <xdr:nvSpPr>
        <xdr:cNvPr id="36" name="BlokTextu 35"/>
        <xdr:cNvSpPr txBox="1"/>
      </xdr:nvSpPr>
      <xdr:spPr>
        <a:xfrm>
          <a:off x="84677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161925</xdr:colOff>
      <xdr:row>87</xdr:row>
      <xdr:rowOff>257175</xdr:rowOff>
    </xdr:from>
    <xdr:ext cx="184731" cy="264560"/>
    <xdr:sp macro="" textlink="">
      <xdr:nvSpPr>
        <xdr:cNvPr id="37" name="BlokTextu 36"/>
        <xdr:cNvSpPr txBox="1"/>
      </xdr:nvSpPr>
      <xdr:spPr>
        <a:xfrm>
          <a:off x="8334375" y="142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6</xdr:row>
      <xdr:rowOff>0</xdr:rowOff>
    </xdr:from>
    <xdr:ext cx="184731" cy="264560"/>
    <xdr:sp macro="" textlink="">
      <xdr:nvSpPr>
        <xdr:cNvPr id="38" name="BlokTextu 37"/>
        <xdr:cNvSpPr txBox="1"/>
      </xdr:nvSpPr>
      <xdr:spPr>
        <a:xfrm>
          <a:off x="84677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186</xdr:row>
      <xdr:rowOff>0</xdr:rowOff>
    </xdr:from>
    <xdr:ext cx="184731" cy="264560"/>
    <xdr:sp macro="" textlink="">
      <xdr:nvSpPr>
        <xdr:cNvPr id="39" name="BlokTextu 38"/>
        <xdr:cNvSpPr txBox="1"/>
      </xdr:nvSpPr>
      <xdr:spPr>
        <a:xfrm>
          <a:off x="8467725" y="425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167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8467725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88</xdr:row>
      <xdr:rowOff>161925</xdr:rowOff>
    </xdr:from>
    <xdr:ext cx="184731" cy="264560"/>
    <xdr:sp macro="" textlink="">
      <xdr:nvSpPr>
        <xdr:cNvPr id="41" name="BlokTextu 40"/>
        <xdr:cNvSpPr txBox="1"/>
      </xdr:nvSpPr>
      <xdr:spPr>
        <a:xfrm>
          <a:off x="84677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6</xdr:row>
      <xdr:rowOff>0</xdr:rowOff>
    </xdr:from>
    <xdr:ext cx="184731" cy="264560"/>
    <xdr:sp macro="" textlink="">
      <xdr:nvSpPr>
        <xdr:cNvPr id="42" name="BlokTextu 41"/>
        <xdr:cNvSpPr txBox="1"/>
      </xdr:nvSpPr>
      <xdr:spPr>
        <a:xfrm>
          <a:off x="95916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6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95916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295275</xdr:colOff>
      <xdr:row>87</xdr:row>
      <xdr:rowOff>161925</xdr:rowOff>
    </xdr:from>
    <xdr:ext cx="184731" cy="264560"/>
    <xdr:sp macro="" textlink="">
      <xdr:nvSpPr>
        <xdr:cNvPr id="44" name="BlokTextu 43"/>
        <xdr:cNvSpPr txBox="1"/>
      </xdr:nvSpPr>
      <xdr:spPr>
        <a:xfrm>
          <a:off x="5133975" y="1394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295275</xdr:colOff>
      <xdr:row>88</xdr:row>
      <xdr:rowOff>161925</xdr:rowOff>
    </xdr:from>
    <xdr:ext cx="184731" cy="264560"/>
    <xdr:sp macro="" textlink="">
      <xdr:nvSpPr>
        <xdr:cNvPr id="45" name="BlokTextu 44"/>
        <xdr:cNvSpPr txBox="1"/>
      </xdr:nvSpPr>
      <xdr:spPr>
        <a:xfrm>
          <a:off x="5133975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161925</xdr:colOff>
      <xdr:row>87</xdr:row>
      <xdr:rowOff>257175</xdr:rowOff>
    </xdr:from>
    <xdr:ext cx="184731" cy="264560"/>
    <xdr:sp macro="" textlink="">
      <xdr:nvSpPr>
        <xdr:cNvPr id="46" name="BlokTextu 45"/>
        <xdr:cNvSpPr txBox="1"/>
      </xdr:nvSpPr>
      <xdr:spPr>
        <a:xfrm>
          <a:off x="8410575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85439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186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8543925" y="417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167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8543925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88</xdr:row>
      <xdr:rowOff>161925</xdr:rowOff>
    </xdr:from>
    <xdr:ext cx="184731" cy="264560"/>
    <xdr:sp macro="" textlink="">
      <xdr:nvSpPr>
        <xdr:cNvPr id="50" name="BlokTextu 49"/>
        <xdr:cNvSpPr txBox="1"/>
      </xdr:nvSpPr>
      <xdr:spPr>
        <a:xfrm>
          <a:off x="8543925" y="1433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87</xdr:row>
      <xdr:rowOff>161925</xdr:rowOff>
    </xdr:from>
    <xdr:ext cx="184731" cy="264560"/>
    <xdr:sp macro="" textlink="">
      <xdr:nvSpPr>
        <xdr:cNvPr id="51" name="BlokTextu 50"/>
        <xdr:cNvSpPr txBox="1"/>
      </xdr:nvSpPr>
      <xdr:spPr>
        <a:xfrm>
          <a:off x="10763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88</xdr:row>
      <xdr:rowOff>161925</xdr:rowOff>
    </xdr:from>
    <xdr:ext cx="184731" cy="264560"/>
    <xdr:sp macro="" textlink="">
      <xdr:nvSpPr>
        <xdr:cNvPr id="52" name="BlokTextu 51"/>
        <xdr:cNvSpPr txBox="1"/>
      </xdr:nvSpPr>
      <xdr:spPr>
        <a:xfrm>
          <a:off x="107632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161925</xdr:colOff>
      <xdr:row>87</xdr:row>
      <xdr:rowOff>257175</xdr:rowOff>
    </xdr:from>
    <xdr:ext cx="184731" cy="264560"/>
    <xdr:sp macro="" textlink="">
      <xdr:nvSpPr>
        <xdr:cNvPr id="53" name="BlokTextu 52"/>
        <xdr:cNvSpPr txBox="1"/>
      </xdr:nvSpPr>
      <xdr:spPr>
        <a:xfrm>
          <a:off x="10629900" y="1416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6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107632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186</xdr:row>
      <xdr:rowOff>0</xdr:rowOff>
    </xdr:from>
    <xdr:ext cx="184731" cy="264560"/>
    <xdr:sp macro="" textlink="">
      <xdr:nvSpPr>
        <xdr:cNvPr id="55" name="BlokTextu 54"/>
        <xdr:cNvSpPr txBox="1"/>
      </xdr:nvSpPr>
      <xdr:spPr>
        <a:xfrm>
          <a:off x="10763250" y="418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167</xdr:row>
      <xdr:rowOff>0</xdr:rowOff>
    </xdr:from>
    <xdr:ext cx="184731" cy="264560"/>
    <xdr:sp macro="" textlink="">
      <xdr:nvSpPr>
        <xdr:cNvPr id="56" name="BlokTextu 55"/>
        <xdr:cNvSpPr txBox="1"/>
      </xdr:nvSpPr>
      <xdr:spPr>
        <a:xfrm>
          <a:off x="10763250" y="358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88</xdr:row>
      <xdr:rowOff>161925</xdr:rowOff>
    </xdr:from>
    <xdr:ext cx="184731" cy="264560"/>
    <xdr:sp macro="" textlink="">
      <xdr:nvSpPr>
        <xdr:cNvPr id="57" name="BlokTextu 56"/>
        <xdr:cNvSpPr txBox="1"/>
      </xdr:nvSpPr>
      <xdr:spPr>
        <a:xfrm>
          <a:off x="107632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6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107632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6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107632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7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96678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854392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7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96678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7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107632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7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107632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7</xdr:row>
      <xdr:rowOff>0</xdr:rowOff>
    </xdr:from>
    <xdr:ext cx="184731" cy="264560"/>
    <xdr:sp macro="" textlink="">
      <xdr:nvSpPr>
        <xdr:cNvPr id="65" name="BlokTextu 64"/>
        <xdr:cNvSpPr txBox="1"/>
      </xdr:nvSpPr>
      <xdr:spPr>
        <a:xfrm>
          <a:off x="107632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7</xdr:row>
      <xdr:rowOff>0</xdr:rowOff>
    </xdr:from>
    <xdr:ext cx="184731" cy="264560"/>
    <xdr:sp macro="" textlink="">
      <xdr:nvSpPr>
        <xdr:cNvPr id="66" name="BlokTextu 65"/>
        <xdr:cNvSpPr txBox="1"/>
      </xdr:nvSpPr>
      <xdr:spPr>
        <a:xfrm>
          <a:off x="63150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7</xdr:row>
      <xdr:rowOff>0</xdr:rowOff>
    </xdr:from>
    <xdr:ext cx="184731" cy="264560"/>
    <xdr:sp macro="" textlink="">
      <xdr:nvSpPr>
        <xdr:cNvPr id="67" name="BlokTextu 66"/>
        <xdr:cNvSpPr txBox="1"/>
      </xdr:nvSpPr>
      <xdr:spPr>
        <a:xfrm>
          <a:off x="96678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7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96678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7</xdr:row>
      <xdr:rowOff>0</xdr:rowOff>
    </xdr:from>
    <xdr:ext cx="184731" cy="264560"/>
    <xdr:sp macro="" textlink="">
      <xdr:nvSpPr>
        <xdr:cNvPr id="69" name="BlokTextu 68"/>
        <xdr:cNvSpPr txBox="1"/>
      </xdr:nvSpPr>
      <xdr:spPr>
        <a:xfrm>
          <a:off x="96678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70"/>
  <sheetViews>
    <sheetView zoomScaleNormal="100" workbookViewId="0">
      <selection activeCell="K5" sqref="K5"/>
    </sheetView>
  </sheetViews>
  <sheetFormatPr defaultColWidth="11.5703125" defaultRowHeight="12.75" x14ac:dyDescent="0.2"/>
  <cols>
    <col min="1" max="1" width="15.5703125" style="1" customWidth="1"/>
    <col min="2" max="2" width="47.7109375" style="1" customWidth="1"/>
    <col min="3" max="3" width="17.7109375" style="1" customWidth="1"/>
    <col min="4" max="4" width="17.85546875" style="1" customWidth="1"/>
    <col min="5" max="5" width="17.28515625" style="1" customWidth="1"/>
    <col min="6" max="6" width="16.28515625" style="1" customWidth="1"/>
    <col min="7" max="7" width="17.42578125" style="1" customWidth="1"/>
    <col min="8" max="8" width="17.85546875" style="1" customWidth="1"/>
    <col min="9" max="9" width="17.42578125" style="1" customWidth="1"/>
    <col min="10" max="252" width="9.140625" style="1" customWidth="1"/>
  </cols>
  <sheetData>
    <row r="1" spans="1:10" ht="34.5" customHeight="1" thickBot="1" x14ac:dyDescent="0.35">
      <c r="A1" s="421" t="s">
        <v>357</v>
      </c>
      <c r="B1" s="421"/>
      <c r="C1" s="421"/>
      <c r="D1" s="421"/>
      <c r="E1" s="421"/>
      <c r="F1" s="421"/>
      <c r="G1" s="421"/>
      <c r="H1" s="421"/>
      <c r="I1" s="421"/>
      <c r="J1" s="192"/>
    </row>
    <row r="2" spans="1:10" ht="23.25" customHeight="1" thickBot="1" x14ac:dyDescent="0.35">
      <c r="A2" s="422" t="s">
        <v>0</v>
      </c>
      <c r="B2" s="423"/>
      <c r="C2" s="423"/>
      <c r="D2" s="423"/>
      <c r="E2" s="423"/>
      <c r="F2" s="423"/>
      <c r="G2" s="423"/>
      <c r="H2" s="423"/>
      <c r="I2" s="424"/>
      <c r="J2" s="192"/>
    </row>
    <row r="3" spans="1:10" ht="84" customHeight="1" x14ac:dyDescent="0.2">
      <c r="A3" s="213" t="s">
        <v>1</v>
      </c>
      <c r="B3" s="214" t="s">
        <v>2</v>
      </c>
      <c r="C3" s="215" t="s">
        <v>219</v>
      </c>
      <c r="D3" s="215" t="s">
        <v>277</v>
      </c>
      <c r="E3" s="216" t="s">
        <v>279</v>
      </c>
      <c r="F3" s="217" t="s">
        <v>278</v>
      </c>
      <c r="G3" s="216" t="s">
        <v>181</v>
      </c>
      <c r="H3" s="218" t="s">
        <v>220</v>
      </c>
      <c r="I3" s="218" t="s">
        <v>283</v>
      </c>
      <c r="J3" s="192"/>
    </row>
    <row r="4" spans="1:10" ht="21.75" customHeight="1" x14ac:dyDescent="0.2">
      <c r="A4" s="219"/>
      <c r="B4" s="227" t="s">
        <v>228</v>
      </c>
      <c r="C4" s="220"/>
      <c r="D4" s="220"/>
      <c r="E4" s="346"/>
      <c r="F4" s="222"/>
      <c r="G4" s="294"/>
      <c r="H4" s="221"/>
      <c r="I4" s="221"/>
      <c r="J4" s="192"/>
    </row>
    <row r="5" spans="1:10" ht="22.35" customHeight="1" x14ac:dyDescent="0.3">
      <c r="A5" s="193">
        <v>1111312001</v>
      </c>
      <c r="B5" s="110" t="s">
        <v>225</v>
      </c>
      <c r="C5" s="111">
        <v>1448.01</v>
      </c>
      <c r="D5" s="111">
        <v>6825</v>
      </c>
      <c r="E5" s="347">
        <v>0</v>
      </c>
      <c r="F5" s="111">
        <v>50</v>
      </c>
      <c r="G5" s="297">
        <v>0</v>
      </c>
      <c r="H5" s="111">
        <v>0</v>
      </c>
      <c r="I5" s="111">
        <v>0</v>
      </c>
      <c r="J5" s="192"/>
    </row>
    <row r="6" spans="1:10" ht="22.35" customHeight="1" x14ac:dyDescent="0.3">
      <c r="A6" s="194">
        <v>1111312012</v>
      </c>
      <c r="B6" s="104" t="s">
        <v>280</v>
      </c>
      <c r="C6" s="90">
        <v>2282.5300000000002</v>
      </c>
      <c r="D6" s="90">
        <v>2478.75</v>
      </c>
      <c r="E6" s="348">
        <v>150</v>
      </c>
      <c r="F6" s="89">
        <v>150</v>
      </c>
      <c r="G6" s="298">
        <v>150</v>
      </c>
      <c r="H6" s="89">
        <v>150</v>
      </c>
      <c r="I6" s="89">
        <v>150</v>
      </c>
      <c r="J6" s="192"/>
    </row>
    <row r="7" spans="1:10" ht="22.35" customHeight="1" x14ac:dyDescent="0.3">
      <c r="A7" s="194">
        <v>1111312012</v>
      </c>
      <c r="B7" s="104" t="s">
        <v>281</v>
      </c>
      <c r="C7" s="90">
        <v>0</v>
      </c>
      <c r="D7" s="90">
        <v>0</v>
      </c>
      <c r="E7" s="348">
        <v>0</v>
      </c>
      <c r="F7" s="89">
        <v>1494</v>
      </c>
      <c r="G7" s="298">
        <v>0</v>
      </c>
      <c r="H7" s="89">
        <v>0</v>
      </c>
      <c r="I7" s="89">
        <v>0</v>
      </c>
      <c r="J7" s="192"/>
    </row>
    <row r="8" spans="1:10" ht="22.35" customHeight="1" x14ac:dyDescent="0.3">
      <c r="A8" s="194" t="s">
        <v>64</v>
      </c>
      <c r="B8" s="104" t="s">
        <v>68</v>
      </c>
      <c r="C8" s="90">
        <v>0</v>
      </c>
      <c r="D8" s="90">
        <v>1132.3599999999999</v>
      </c>
      <c r="E8" s="348">
        <v>0</v>
      </c>
      <c r="F8" s="89">
        <v>1400</v>
      </c>
      <c r="G8" s="298">
        <v>0</v>
      </c>
      <c r="H8" s="89">
        <v>0</v>
      </c>
      <c r="I8" s="89">
        <v>0</v>
      </c>
      <c r="J8" s="192"/>
    </row>
    <row r="9" spans="1:10" ht="22.35" customHeight="1" x14ac:dyDescent="0.3">
      <c r="A9" s="195" t="s">
        <v>223</v>
      </c>
      <c r="B9" s="122" t="s">
        <v>143</v>
      </c>
      <c r="C9" s="90">
        <v>0</v>
      </c>
      <c r="D9" s="90">
        <v>0</v>
      </c>
      <c r="E9" s="348">
        <v>0</v>
      </c>
      <c r="F9" s="89">
        <v>3384</v>
      </c>
      <c r="G9" s="298">
        <v>0</v>
      </c>
      <c r="H9" s="89">
        <v>0</v>
      </c>
      <c r="I9" s="89">
        <v>0</v>
      </c>
      <c r="J9" s="192"/>
    </row>
    <row r="10" spans="1:10" ht="21.75" hidden="1" customHeight="1" x14ac:dyDescent="0.3">
      <c r="A10" s="196"/>
      <c r="B10" s="105"/>
      <c r="C10" s="91"/>
      <c r="D10" s="91"/>
      <c r="E10" s="349"/>
      <c r="F10" s="91"/>
      <c r="G10" s="299"/>
      <c r="H10" s="91"/>
      <c r="I10" s="91"/>
      <c r="J10" s="192"/>
    </row>
    <row r="11" spans="1:10" ht="21.75" customHeight="1" x14ac:dyDescent="0.3">
      <c r="A11" s="196" t="s">
        <v>3</v>
      </c>
      <c r="B11" s="105" t="s">
        <v>60</v>
      </c>
      <c r="C11" s="91">
        <v>69765.710000000006</v>
      </c>
      <c r="D11" s="91">
        <v>72142.100000000006</v>
      </c>
      <c r="E11" s="349">
        <v>70000</v>
      </c>
      <c r="F11" s="91">
        <v>75000</v>
      </c>
      <c r="G11" s="299">
        <v>80000</v>
      </c>
      <c r="H11" s="91">
        <v>80000</v>
      </c>
      <c r="I11" s="91">
        <v>90000</v>
      </c>
      <c r="J11" s="192"/>
    </row>
    <row r="12" spans="1:10" ht="21.75" customHeight="1" x14ac:dyDescent="0.3">
      <c r="A12" s="196" t="s">
        <v>4</v>
      </c>
      <c r="B12" s="105" t="s">
        <v>5</v>
      </c>
      <c r="C12" s="91">
        <v>13047.59</v>
      </c>
      <c r="D12" s="91">
        <v>12826.89</v>
      </c>
      <c r="E12" s="349">
        <v>13000</v>
      </c>
      <c r="F12" s="91">
        <v>12500</v>
      </c>
      <c r="G12" s="299">
        <v>12500</v>
      </c>
      <c r="H12" s="402">
        <v>14000</v>
      </c>
      <c r="I12" s="402">
        <v>14000</v>
      </c>
      <c r="J12" s="192"/>
    </row>
    <row r="13" spans="1:10" ht="21.75" customHeight="1" x14ac:dyDescent="0.3">
      <c r="A13" s="196" t="s">
        <v>6</v>
      </c>
      <c r="B13" s="105" t="s">
        <v>7</v>
      </c>
      <c r="C13" s="91">
        <v>1194.1500000000001</v>
      </c>
      <c r="D13" s="91">
        <v>1219.72</v>
      </c>
      <c r="E13" s="349">
        <v>1200</v>
      </c>
      <c r="F13" s="91">
        <v>1000</v>
      </c>
      <c r="G13" s="299">
        <v>1000</v>
      </c>
      <c r="H13" s="402">
        <v>1450</v>
      </c>
      <c r="I13" s="402">
        <v>1450</v>
      </c>
      <c r="J13" s="192"/>
    </row>
    <row r="14" spans="1:10" ht="22.35" customHeight="1" x14ac:dyDescent="0.3">
      <c r="A14" s="196" t="s">
        <v>8</v>
      </c>
      <c r="B14" s="105" t="s">
        <v>9</v>
      </c>
      <c r="C14" s="91">
        <v>350</v>
      </c>
      <c r="D14" s="91">
        <v>360</v>
      </c>
      <c r="E14" s="349">
        <v>300</v>
      </c>
      <c r="F14" s="91">
        <v>300</v>
      </c>
      <c r="G14" s="299">
        <v>300</v>
      </c>
      <c r="H14" s="402">
        <v>300</v>
      </c>
      <c r="I14" s="402">
        <v>300</v>
      </c>
      <c r="J14" s="192"/>
    </row>
    <row r="15" spans="1:10" ht="22.35" customHeight="1" x14ac:dyDescent="0.3">
      <c r="A15" s="196" t="s">
        <v>10</v>
      </c>
      <c r="B15" s="108" t="s">
        <v>11</v>
      </c>
      <c r="C15" s="91">
        <v>142</v>
      </c>
      <c r="D15" s="91">
        <v>198</v>
      </c>
      <c r="E15" s="349">
        <v>150</v>
      </c>
      <c r="F15" s="91">
        <v>200</v>
      </c>
      <c r="G15" s="299">
        <v>200</v>
      </c>
      <c r="H15" s="402">
        <v>200</v>
      </c>
      <c r="I15" s="402">
        <v>200</v>
      </c>
      <c r="J15" s="192"/>
    </row>
    <row r="16" spans="1:10" ht="22.5" customHeight="1" x14ac:dyDescent="0.3">
      <c r="A16" s="196" t="s">
        <v>12</v>
      </c>
      <c r="B16" s="108" t="s">
        <v>133</v>
      </c>
      <c r="C16" s="91">
        <v>4082.05</v>
      </c>
      <c r="D16" s="91">
        <v>5359.53</v>
      </c>
      <c r="E16" s="349">
        <v>5500</v>
      </c>
      <c r="F16" s="91">
        <v>5000</v>
      </c>
      <c r="G16" s="299">
        <v>5000</v>
      </c>
      <c r="H16" s="402">
        <v>7000</v>
      </c>
      <c r="I16" s="402">
        <v>7000</v>
      </c>
      <c r="J16" s="192"/>
    </row>
    <row r="17" spans="1:10" ht="22.35" customHeight="1" x14ac:dyDescent="0.3">
      <c r="A17" s="196" t="s">
        <v>13</v>
      </c>
      <c r="B17" s="108" t="s">
        <v>132</v>
      </c>
      <c r="C17" s="91">
        <v>115</v>
      </c>
      <c r="D17" s="91">
        <v>190</v>
      </c>
      <c r="E17" s="349">
        <v>100</v>
      </c>
      <c r="F17" s="91">
        <v>50</v>
      </c>
      <c r="G17" s="299">
        <v>100</v>
      </c>
      <c r="H17" s="91">
        <v>100</v>
      </c>
      <c r="I17" s="91">
        <v>100</v>
      </c>
      <c r="J17" s="192"/>
    </row>
    <row r="18" spans="1:10" ht="22.35" customHeight="1" x14ac:dyDescent="0.3">
      <c r="A18" s="196" t="s">
        <v>221</v>
      </c>
      <c r="B18" s="108" t="s">
        <v>222</v>
      </c>
      <c r="C18" s="91">
        <v>0</v>
      </c>
      <c r="D18" s="91">
        <v>0</v>
      </c>
      <c r="E18" s="349">
        <v>200</v>
      </c>
      <c r="F18" s="91">
        <v>600</v>
      </c>
      <c r="G18" s="299">
        <v>200</v>
      </c>
      <c r="H18" s="91">
        <v>200</v>
      </c>
      <c r="I18" s="91">
        <v>200</v>
      </c>
      <c r="J18" s="192"/>
    </row>
    <row r="19" spans="1:10" ht="22.35" customHeight="1" x14ac:dyDescent="0.3">
      <c r="A19" s="196" t="s">
        <v>14</v>
      </c>
      <c r="B19" s="105" t="s">
        <v>272</v>
      </c>
      <c r="C19" s="91">
        <v>271</v>
      </c>
      <c r="D19" s="91">
        <v>318</v>
      </c>
      <c r="E19" s="349">
        <v>100</v>
      </c>
      <c r="F19" s="91">
        <v>0</v>
      </c>
      <c r="G19" s="299">
        <v>0</v>
      </c>
      <c r="H19" s="91">
        <v>0</v>
      </c>
      <c r="I19" s="91">
        <v>0</v>
      </c>
      <c r="J19" s="192"/>
    </row>
    <row r="20" spans="1:10" ht="20.25" customHeight="1" x14ac:dyDescent="0.3">
      <c r="A20" s="196" t="s">
        <v>15</v>
      </c>
      <c r="B20" s="109" t="s">
        <v>233</v>
      </c>
      <c r="C20" s="91">
        <v>1060.03</v>
      </c>
      <c r="D20" s="91">
        <v>1326.82</v>
      </c>
      <c r="E20" s="349">
        <v>500</v>
      </c>
      <c r="F20" s="91">
        <v>1300</v>
      </c>
      <c r="G20" s="299">
        <v>450</v>
      </c>
      <c r="H20" s="91">
        <v>1000</v>
      </c>
      <c r="I20" s="91">
        <v>1000</v>
      </c>
      <c r="J20" s="192"/>
    </row>
    <row r="21" spans="1:10" ht="22.35" customHeight="1" x14ac:dyDescent="0.3">
      <c r="A21" s="196" t="s">
        <v>144</v>
      </c>
      <c r="B21" s="106" t="s">
        <v>282</v>
      </c>
      <c r="C21" s="91">
        <v>0</v>
      </c>
      <c r="D21" s="91">
        <v>2322</v>
      </c>
      <c r="E21" s="349">
        <v>0</v>
      </c>
      <c r="F21" s="91">
        <v>600</v>
      </c>
      <c r="G21" s="299">
        <v>0</v>
      </c>
      <c r="H21" s="91">
        <v>0</v>
      </c>
      <c r="I21" s="91">
        <v>0</v>
      </c>
      <c r="J21" s="192"/>
    </row>
    <row r="22" spans="1:10" ht="22.5" customHeight="1" x14ac:dyDescent="0.3">
      <c r="A22" s="196" t="s">
        <v>70</v>
      </c>
      <c r="B22" s="106" t="s">
        <v>61</v>
      </c>
      <c r="C22" s="91">
        <v>136.05000000000001</v>
      </c>
      <c r="D22" s="91">
        <v>110.4</v>
      </c>
      <c r="E22" s="349">
        <v>100</v>
      </c>
      <c r="F22" s="91">
        <v>100</v>
      </c>
      <c r="G22" s="299">
        <v>100</v>
      </c>
      <c r="H22" s="91">
        <v>100</v>
      </c>
      <c r="I22" s="91">
        <v>100</v>
      </c>
      <c r="J22" s="192"/>
    </row>
    <row r="23" spans="1:10" ht="21.75" customHeight="1" x14ac:dyDescent="0.3">
      <c r="A23" s="196" t="s">
        <v>145</v>
      </c>
      <c r="B23" s="106" t="s">
        <v>146</v>
      </c>
      <c r="C23" s="91">
        <v>963.1</v>
      </c>
      <c r="D23" s="91">
        <v>634.64</v>
      </c>
      <c r="E23" s="349">
        <v>0</v>
      </c>
      <c r="F23" s="91">
        <v>1265</v>
      </c>
      <c r="G23" s="299">
        <v>0</v>
      </c>
      <c r="H23" s="91">
        <v>0</v>
      </c>
      <c r="I23" s="91">
        <v>0</v>
      </c>
      <c r="J23" s="192"/>
    </row>
    <row r="24" spans="1:10" ht="22.35" customHeight="1" thickBot="1" x14ac:dyDescent="0.35">
      <c r="A24" s="197" t="s">
        <v>71</v>
      </c>
      <c r="B24" s="107" t="s">
        <v>69</v>
      </c>
      <c r="C24" s="92">
        <v>0</v>
      </c>
      <c r="D24" s="92">
        <v>1729</v>
      </c>
      <c r="E24" s="350">
        <v>0</v>
      </c>
      <c r="F24" s="92">
        <v>1494</v>
      </c>
      <c r="G24" s="300">
        <v>0</v>
      </c>
      <c r="H24" s="92">
        <v>0</v>
      </c>
      <c r="I24" s="92">
        <v>0</v>
      </c>
      <c r="J24" s="192"/>
    </row>
    <row r="25" spans="1:10" ht="38.25" customHeight="1" thickBot="1" x14ac:dyDescent="0.35">
      <c r="A25" s="102">
        <v>1</v>
      </c>
      <c r="B25" s="100" t="s">
        <v>16</v>
      </c>
      <c r="C25" s="93">
        <f>SUM(C5:C24)</f>
        <v>94857.22</v>
      </c>
      <c r="D25" s="93">
        <v>109173.21</v>
      </c>
      <c r="E25" s="93">
        <f>SUM(E5:E24)</f>
        <v>91300</v>
      </c>
      <c r="F25" s="212">
        <f>SUM(F5:F24)</f>
        <v>105887</v>
      </c>
      <c r="G25" s="403">
        <f>SUM(G5:G24)</f>
        <v>100000</v>
      </c>
      <c r="H25" s="94">
        <f>SUM(H5:H24)</f>
        <v>104500</v>
      </c>
      <c r="I25" s="94">
        <f>SUM(I5:I24)</f>
        <v>114500</v>
      </c>
      <c r="J25" s="192"/>
    </row>
    <row r="26" spans="1:10" ht="26.25" customHeight="1" x14ac:dyDescent="0.3">
      <c r="A26" s="223"/>
      <c r="B26" s="227" t="s">
        <v>229</v>
      </c>
      <c r="C26" s="224"/>
      <c r="D26" s="224"/>
      <c r="E26" s="351"/>
      <c r="F26" s="225"/>
      <c r="G26" s="295"/>
      <c r="H26" s="226"/>
      <c r="I26" s="226"/>
      <c r="J26" s="192"/>
    </row>
    <row r="27" spans="1:10" ht="22.5" customHeight="1" x14ac:dyDescent="0.3">
      <c r="A27" s="198" t="s">
        <v>210</v>
      </c>
      <c r="B27" s="208" t="s">
        <v>227</v>
      </c>
      <c r="C27" s="95">
        <v>0</v>
      </c>
      <c r="D27" s="95">
        <v>97574.24</v>
      </c>
      <c r="E27" s="352">
        <v>0</v>
      </c>
      <c r="F27" s="95">
        <v>0</v>
      </c>
      <c r="G27" s="301">
        <v>0</v>
      </c>
      <c r="H27" s="95">
        <v>0</v>
      </c>
      <c r="I27" s="95">
        <v>0</v>
      </c>
      <c r="J27" s="192"/>
    </row>
    <row r="28" spans="1:10" ht="23.25" customHeight="1" x14ac:dyDescent="0.3">
      <c r="A28" s="199">
        <v>2111322001</v>
      </c>
      <c r="B28" s="208" t="s">
        <v>205</v>
      </c>
      <c r="C28" s="95">
        <v>7362.5</v>
      </c>
      <c r="D28" s="95">
        <v>0</v>
      </c>
      <c r="E28" s="352">
        <v>0</v>
      </c>
      <c r="F28" s="95">
        <v>0</v>
      </c>
      <c r="G28" s="301">
        <v>0</v>
      </c>
      <c r="H28" s="95">
        <v>0</v>
      </c>
      <c r="I28" s="95">
        <v>0</v>
      </c>
      <c r="J28" s="192"/>
    </row>
    <row r="29" spans="1:10" ht="24.75" customHeight="1" thickBot="1" x14ac:dyDescent="0.35">
      <c r="A29" s="200" t="s">
        <v>206</v>
      </c>
      <c r="B29" s="209" t="s">
        <v>207</v>
      </c>
      <c r="C29" s="176">
        <v>215</v>
      </c>
      <c r="D29" s="176">
        <v>144</v>
      </c>
      <c r="E29" s="353">
        <v>0</v>
      </c>
      <c r="F29" s="176">
        <v>0</v>
      </c>
      <c r="G29" s="303">
        <v>0</v>
      </c>
      <c r="H29" s="176">
        <v>0</v>
      </c>
      <c r="I29" s="176">
        <v>0</v>
      </c>
      <c r="J29" s="192"/>
    </row>
    <row r="30" spans="1:10" ht="42.75" customHeight="1" thickBot="1" x14ac:dyDescent="0.35">
      <c r="A30" s="103">
        <v>2</v>
      </c>
      <c r="B30" s="101" t="s">
        <v>17</v>
      </c>
      <c r="C30" s="97">
        <f>SUM(C27:C29)</f>
        <v>7577.5</v>
      </c>
      <c r="D30" s="97">
        <v>97718.24</v>
      </c>
      <c r="E30" s="97">
        <f>SUM(E27:E29)</f>
        <v>0</v>
      </c>
      <c r="F30" s="97">
        <v>0</v>
      </c>
      <c r="G30" s="404">
        <f>SUM(G27:G29)</f>
        <v>0</v>
      </c>
      <c r="H30" s="98">
        <f>SUM(H27:H29)</f>
        <v>0</v>
      </c>
      <c r="I30" s="98">
        <f>SUM(I27:I29)</f>
        <v>0</v>
      </c>
      <c r="J30" s="192"/>
    </row>
    <row r="31" spans="1:10" ht="39.75" customHeight="1" x14ac:dyDescent="0.3">
      <c r="A31" s="232"/>
      <c r="B31" s="229" t="s">
        <v>231</v>
      </c>
      <c r="C31" s="228"/>
      <c r="D31" s="228"/>
      <c r="E31" s="354"/>
      <c r="F31" s="228"/>
      <c r="G31" s="296"/>
      <c r="H31" s="228"/>
      <c r="I31" s="228"/>
      <c r="J31" s="192"/>
    </row>
    <row r="32" spans="1:10" ht="25.5" customHeight="1" x14ac:dyDescent="0.3">
      <c r="A32" s="201" t="s">
        <v>18</v>
      </c>
      <c r="B32" s="210" t="s">
        <v>232</v>
      </c>
      <c r="C32" s="99">
        <v>17670.150000000001</v>
      </c>
      <c r="D32" s="99">
        <v>5314.36</v>
      </c>
      <c r="E32" s="355">
        <v>50000</v>
      </c>
      <c r="F32" s="401">
        <v>1754</v>
      </c>
      <c r="G32" s="296">
        <v>75000</v>
      </c>
      <c r="H32" s="401">
        <v>0</v>
      </c>
      <c r="I32" s="401">
        <v>0</v>
      </c>
      <c r="J32" s="192"/>
    </row>
    <row r="33" spans="1:10" ht="24" customHeight="1" x14ac:dyDescent="0.3">
      <c r="A33" s="202" t="s">
        <v>167</v>
      </c>
      <c r="B33" s="211" t="s">
        <v>230</v>
      </c>
      <c r="C33" s="96">
        <v>15000</v>
      </c>
      <c r="D33" s="96">
        <v>0</v>
      </c>
      <c r="E33" s="356">
        <v>0</v>
      </c>
      <c r="F33" s="96">
        <v>15000</v>
      </c>
      <c r="G33" s="302">
        <v>0</v>
      </c>
      <c r="H33" s="96">
        <v>0</v>
      </c>
      <c r="I33" s="96">
        <v>0</v>
      </c>
      <c r="J33" s="192"/>
    </row>
    <row r="34" spans="1:10" ht="23.25" customHeight="1" x14ac:dyDescent="0.3">
      <c r="A34" s="202" t="s">
        <v>179</v>
      </c>
      <c r="B34" s="211" t="s">
        <v>168</v>
      </c>
      <c r="C34" s="96">
        <v>40000</v>
      </c>
      <c r="D34" s="96">
        <v>0</v>
      </c>
      <c r="E34" s="356">
        <v>0</v>
      </c>
      <c r="F34" s="96">
        <v>0</v>
      </c>
      <c r="G34" s="302">
        <v>0</v>
      </c>
      <c r="H34" s="96">
        <v>0</v>
      </c>
      <c r="I34" s="96">
        <v>0</v>
      </c>
      <c r="J34" s="192"/>
    </row>
    <row r="35" spans="1:10" ht="23.25" customHeight="1" x14ac:dyDescent="0.3">
      <c r="A35" s="233" t="s">
        <v>355</v>
      </c>
      <c r="B35" s="230" t="s">
        <v>224</v>
      </c>
      <c r="C35" s="95">
        <v>3764</v>
      </c>
      <c r="D35" s="95">
        <v>0</v>
      </c>
      <c r="E35" s="352">
        <v>0</v>
      </c>
      <c r="F35" s="95">
        <v>0</v>
      </c>
      <c r="G35" s="301">
        <v>0</v>
      </c>
      <c r="H35" s="95">
        <v>0</v>
      </c>
      <c r="I35" s="95">
        <v>0</v>
      </c>
      <c r="J35" s="192"/>
    </row>
    <row r="36" spans="1:10" ht="20.100000000000001" customHeight="1" thickBot="1" x14ac:dyDescent="0.35">
      <c r="A36" s="234" t="s">
        <v>204</v>
      </c>
      <c r="B36" s="231" t="s">
        <v>226</v>
      </c>
      <c r="C36" s="174">
        <v>97574.24</v>
      </c>
      <c r="D36" s="174">
        <v>0</v>
      </c>
      <c r="E36" s="357">
        <v>0</v>
      </c>
      <c r="F36" s="174">
        <v>0</v>
      </c>
      <c r="G36" s="304">
        <v>0</v>
      </c>
      <c r="H36" s="175">
        <v>0</v>
      </c>
      <c r="I36" s="175">
        <v>0</v>
      </c>
      <c r="J36" s="192"/>
    </row>
    <row r="37" spans="1:10" ht="28.5" customHeight="1" thickBot="1" x14ac:dyDescent="0.35">
      <c r="A37" s="103">
        <v>3</v>
      </c>
      <c r="B37" s="101" t="s">
        <v>19</v>
      </c>
      <c r="C37" s="97">
        <v>174008.39</v>
      </c>
      <c r="D37" s="97">
        <v>5314.36</v>
      </c>
      <c r="E37" s="97">
        <v>50000</v>
      </c>
      <c r="F37" s="97">
        <v>16754</v>
      </c>
      <c r="G37" s="404">
        <v>75000</v>
      </c>
      <c r="H37" s="98">
        <f>SUM(H33:H34)</f>
        <v>0</v>
      </c>
      <c r="I37" s="98">
        <f>SUM(I33:I34)</f>
        <v>0</v>
      </c>
      <c r="J37" s="192"/>
    </row>
    <row r="38" spans="1:10" ht="51" customHeight="1" thickBot="1" x14ac:dyDescent="0.35">
      <c r="A38" s="189"/>
      <c r="B38" s="190" t="s">
        <v>20</v>
      </c>
      <c r="C38" s="188">
        <v>276443.21000000002</v>
      </c>
      <c r="D38" s="188">
        <v>212205.81</v>
      </c>
      <c r="E38" s="188">
        <f>SUM(E37+E30+E25)</f>
        <v>141300</v>
      </c>
      <c r="F38" s="330">
        <v>122241</v>
      </c>
      <c r="G38" s="408">
        <v>175000</v>
      </c>
      <c r="H38" s="191">
        <f>SUM(H37+H30+H25)</f>
        <v>104500</v>
      </c>
      <c r="I38" s="191">
        <f>SUM(I37+I30+I25)</f>
        <v>114500</v>
      </c>
      <c r="J38" s="192"/>
    </row>
    <row r="39" spans="1:10" ht="15.6" customHeight="1" x14ac:dyDescent="0.2">
      <c r="A39" s="192"/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10" ht="21.2" customHeight="1" x14ac:dyDescent="0.3">
      <c r="A40" s="425"/>
      <c r="B40" s="425"/>
      <c r="C40" s="425"/>
      <c r="D40" s="425"/>
      <c r="E40" s="425"/>
      <c r="F40" s="425"/>
      <c r="G40" s="425"/>
      <c r="H40" s="425"/>
      <c r="I40" s="425"/>
      <c r="J40" s="192"/>
    </row>
    <row r="41" spans="1:10" ht="21.2" customHeight="1" x14ac:dyDescent="0.3">
      <c r="A41" s="425"/>
      <c r="B41" s="425"/>
      <c r="C41" s="425"/>
      <c r="D41" s="425"/>
      <c r="E41" s="425"/>
      <c r="F41" s="425"/>
      <c r="G41" s="425"/>
      <c r="H41" s="425"/>
      <c r="I41" s="425"/>
      <c r="J41" s="192"/>
    </row>
    <row r="42" spans="1:10" ht="15.6" customHeight="1" x14ac:dyDescent="0.2">
      <c r="A42" s="203"/>
      <c r="B42" s="192"/>
      <c r="C42" s="204"/>
      <c r="D42" s="204"/>
      <c r="E42" s="204"/>
      <c r="F42" s="204"/>
      <c r="G42" s="205"/>
      <c r="H42" s="192"/>
      <c r="I42" s="192"/>
      <c r="J42" s="192"/>
    </row>
    <row r="43" spans="1:10" ht="22.35" customHeight="1" x14ac:dyDescent="0.2">
      <c r="A43" s="192"/>
      <c r="B43" s="192"/>
      <c r="C43" s="192"/>
      <c r="D43" s="192"/>
      <c r="E43" s="192"/>
      <c r="F43" s="192"/>
      <c r="G43" s="192"/>
      <c r="H43" s="192"/>
      <c r="I43" s="192"/>
      <c r="J43" s="192"/>
    </row>
    <row r="44" spans="1:10" ht="20.100000000000001" customHeight="1" x14ac:dyDescent="0.2">
      <c r="A44" s="192"/>
      <c r="B44" s="192"/>
      <c r="C44" s="192"/>
      <c r="D44" s="192"/>
      <c r="E44" s="192"/>
      <c r="F44" s="192"/>
      <c r="G44" s="192"/>
      <c r="H44" s="192"/>
      <c r="I44" s="192"/>
      <c r="J44" s="192"/>
    </row>
    <row r="45" spans="1:10" ht="20.100000000000001" customHeight="1" x14ac:dyDescent="0.2">
      <c r="A45" s="192"/>
      <c r="B45" s="192"/>
      <c r="C45" s="192"/>
      <c r="D45" s="192"/>
      <c r="E45" s="192"/>
      <c r="F45" s="192"/>
      <c r="G45" s="192"/>
      <c r="H45" s="192"/>
      <c r="I45" s="192"/>
      <c r="J45" s="192"/>
    </row>
    <row r="46" spans="1:10" ht="20.100000000000001" customHeight="1" x14ac:dyDescent="0.2">
      <c r="A46" s="192"/>
      <c r="B46" s="192"/>
      <c r="C46" s="192"/>
      <c r="D46" s="192"/>
      <c r="E46" s="192"/>
      <c r="F46" s="192"/>
      <c r="G46" s="192"/>
      <c r="H46" s="192"/>
      <c r="I46" s="192"/>
      <c r="J46" s="192"/>
    </row>
    <row r="47" spans="1:10" ht="20.100000000000001" customHeight="1" x14ac:dyDescent="0.2">
      <c r="A47" s="192"/>
      <c r="B47" s="192"/>
      <c r="C47" s="192"/>
      <c r="D47" s="192"/>
      <c r="E47" s="192"/>
      <c r="F47" s="192"/>
      <c r="G47" s="192"/>
      <c r="H47" s="192"/>
      <c r="I47" s="192"/>
      <c r="J47" s="192"/>
    </row>
    <row r="48" spans="1:10" ht="20.100000000000001" customHeight="1" x14ac:dyDescent="0.2">
      <c r="A48" s="192"/>
      <c r="B48" s="192"/>
      <c r="C48" s="192"/>
      <c r="D48" s="192"/>
      <c r="E48" s="192"/>
      <c r="F48" s="192"/>
      <c r="G48" s="192"/>
      <c r="H48" s="192"/>
      <c r="I48" s="192"/>
      <c r="J48" s="192"/>
    </row>
    <row r="49" spans="1:10" ht="20.100000000000001" customHeight="1" x14ac:dyDescent="0.2">
      <c r="A49" s="192"/>
      <c r="B49" s="192"/>
      <c r="C49" s="192"/>
      <c r="D49" s="192"/>
      <c r="E49" s="192"/>
      <c r="F49" s="192"/>
      <c r="G49" s="192"/>
      <c r="H49" s="192"/>
      <c r="I49" s="192"/>
      <c r="J49" s="192"/>
    </row>
    <row r="50" spans="1:10" ht="20.100000000000001" customHeight="1" x14ac:dyDescent="0.2">
      <c r="A50" s="192"/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0" ht="20.100000000000001" customHeight="1" x14ac:dyDescent="0.2">
      <c r="A51" s="192"/>
      <c r="B51" s="192"/>
      <c r="C51" s="192"/>
      <c r="D51" s="192"/>
      <c r="E51" s="192"/>
      <c r="F51" s="192"/>
      <c r="G51" s="192"/>
      <c r="H51" s="192"/>
      <c r="I51" s="192"/>
      <c r="J51" s="192"/>
    </row>
    <row r="52" spans="1:10" ht="20.100000000000001" customHeight="1" x14ac:dyDescent="0.2">
      <c r="A52" s="192"/>
      <c r="B52" s="192"/>
      <c r="C52" s="192"/>
      <c r="D52" s="192"/>
      <c r="E52" s="192"/>
      <c r="F52" s="192"/>
      <c r="G52" s="192"/>
      <c r="H52" s="192"/>
      <c r="I52" s="192"/>
      <c r="J52" s="192"/>
    </row>
    <row r="53" spans="1:10" ht="20.100000000000001" customHeight="1" x14ac:dyDescent="0.2">
      <c r="A53" s="192"/>
      <c r="B53" s="192"/>
      <c r="C53" s="192"/>
      <c r="D53" s="192"/>
      <c r="E53" s="192"/>
      <c r="F53" s="192"/>
      <c r="G53" s="192"/>
      <c r="H53" s="192"/>
      <c r="I53" s="192"/>
      <c r="J53" s="192"/>
    </row>
    <row r="54" spans="1:10" ht="20.100000000000001" customHeight="1" x14ac:dyDescent="0.2">
      <c r="A54" s="192"/>
      <c r="B54" s="192"/>
      <c r="C54" s="192"/>
      <c r="D54" s="192"/>
      <c r="E54" s="192"/>
      <c r="F54" s="192"/>
      <c r="G54" s="192"/>
      <c r="H54" s="192"/>
      <c r="I54" s="192"/>
      <c r="J54" s="192"/>
    </row>
    <row r="55" spans="1:10" ht="20.100000000000001" customHeight="1" x14ac:dyDescent="0.2">
      <c r="A55" s="192"/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ht="20.100000000000001" customHeight="1" x14ac:dyDescent="0.2">
      <c r="A56" s="192"/>
      <c r="B56" s="192"/>
      <c r="C56" s="192"/>
      <c r="D56" s="192"/>
      <c r="E56" s="192"/>
      <c r="F56" s="192"/>
      <c r="G56" s="192"/>
      <c r="H56" s="192"/>
      <c r="I56" s="192"/>
      <c r="J56" s="192"/>
    </row>
    <row r="57" spans="1:10" ht="20.100000000000001" customHeight="1" x14ac:dyDescent="0.2">
      <c r="A57" s="192"/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10" ht="20.100000000000001" customHeight="1" x14ac:dyDescent="0.2">
      <c r="A58" s="192"/>
      <c r="B58" s="192"/>
      <c r="C58" s="192"/>
      <c r="D58" s="192"/>
      <c r="E58" s="192"/>
      <c r="F58" s="192"/>
      <c r="G58" s="192"/>
      <c r="H58" s="192"/>
      <c r="I58" s="192"/>
      <c r="J58" s="192"/>
    </row>
    <row r="59" spans="1:10" ht="20.100000000000001" customHeight="1" x14ac:dyDescent="0.2">
      <c r="A59" s="192"/>
      <c r="B59" s="192"/>
      <c r="C59" s="192"/>
      <c r="D59" s="192"/>
      <c r="E59" s="192"/>
      <c r="F59" s="192"/>
      <c r="G59" s="192"/>
      <c r="H59" s="192"/>
      <c r="I59" s="192"/>
      <c r="J59" s="192"/>
    </row>
    <row r="60" spans="1:10" ht="20.100000000000001" customHeight="1" x14ac:dyDescent="0.2">
      <c r="A60" s="192"/>
      <c r="B60" s="192"/>
      <c r="C60" s="192"/>
      <c r="D60" s="192"/>
      <c r="E60" s="192"/>
      <c r="F60" s="192"/>
      <c r="G60" s="192"/>
      <c r="H60" s="192"/>
      <c r="I60" s="192"/>
      <c r="J60" s="192"/>
    </row>
    <row r="61" spans="1:10" ht="20.100000000000001" customHeight="1" x14ac:dyDescent="0.2">
      <c r="A61" s="192"/>
      <c r="B61" s="192"/>
      <c r="C61" s="192"/>
      <c r="D61" s="192"/>
      <c r="E61" s="192"/>
      <c r="F61" s="192"/>
      <c r="G61" s="192"/>
      <c r="H61" s="192"/>
      <c r="I61" s="192"/>
      <c r="J61" s="192"/>
    </row>
    <row r="62" spans="1:10" ht="20.100000000000001" customHeight="1" x14ac:dyDescent="0.2">
      <c r="A62" s="192"/>
      <c r="B62" s="192"/>
      <c r="C62" s="192"/>
      <c r="D62" s="192"/>
      <c r="E62" s="192"/>
      <c r="F62" s="192"/>
      <c r="G62" s="192"/>
      <c r="H62" s="192"/>
      <c r="I62" s="192"/>
      <c r="J62" s="192"/>
    </row>
    <row r="63" spans="1:10" ht="20.100000000000001" customHeight="1" x14ac:dyDescent="0.2">
      <c r="A63" s="192"/>
      <c r="B63" s="192"/>
      <c r="C63" s="192"/>
      <c r="D63" s="192"/>
      <c r="E63" s="192"/>
      <c r="F63" s="192"/>
      <c r="G63" s="192"/>
      <c r="H63" s="192"/>
      <c r="I63" s="192"/>
      <c r="J63" s="192"/>
    </row>
    <row r="64" spans="1:10" ht="20.100000000000001" customHeight="1" x14ac:dyDescent="0.2">
      <c r="A64" s="192"/>
      <c r="B64" s="192"/>
      <c r="C64" s="192"/>
      <c r="D64" s="192"/>
      <c r="E64" s="192"/>
      <c r="F64" s="192"/>
      <c r="G64" s="192"/>
      <c r="H64" s="192"/>
      <c r="I64" s="192"/>
      <c r="J64" s="192"/>
    </row>
    <row r="65" spans="1:10" ht="20.100000000000001" customHeight="1" x14ac:dyDescent="0.2">
      <c r="A65" s="192"/>
      <c r="B65" s="192"/>
      <c r="C65" s="192"/>
      <c r="D65" s="192"/>
      <c r="E65" s="192"/>
      <c r="F65" s="192"/>
      <c r="G65" s="192"/>
      <c r="H65" s="192"/>
      <c r="I65" s="192"/>
      <c r="J65" s="192"/>
    </row>
    <row r="66" spans="1:10" ht="20.100000000000001" customHeight="1" x14ac:dyDescent="0.2">
      <c r="A66" s="192"/>
      <c r="B66" s="192"/>
      <c r="C66" s="192"/>
      <c r="D66" s="192"/>
      <c r="E66" s="192"/>
      <c r="F66" s="192"/>
      <c r="G66" s="192"/>
      <c r="H66" s="192"/>
      <c r="I66" s="192"/>
      <c r="J66" s="192"/>
    </row>
    <row r="67" spans="1:10" ht="20.100000000000001" customHeight="1" x14ac:dyDescent="0.2">
      <c r="A67" s="192"/>
      <c r="B67" s="192"/>
      <c r="C67" s="192"/>
      <c r="D67" s="192"/>
      <c r="E67" s="192"/>
      <c r="F67" s="192"/>
      <c r="G67" s="192"/>
      <c r="H67" s="192"/>
      <c r="I67" s="192"/>
      <c r="J67" s="192"/>
    </row>
    <row r="68" spans="1:10" ht="20.100000000000001" customHeight="1" x14ac:dyDescent="0.2">
      <c r="A68" s="192"/>
      <c r="B68" s="192"/>
      <c r="C68" s="192"/>
      <c r="D68" s="192"/>
      <c r="E68" s="192"/>
      <c r="F68" s="192"/>
      <c r="G68" s="192"/>
      <c r="H68" s="192"/>
      <c r="I68" s="192"/>
      <c r="J68" s="192"/>
    </row>
    <row r="69" spans="1:10" ht="20.100000000000001" customHeight="1" x14ac:dyDescent="0.2">
      <c r="A69" s="192"/>
      <c r="B69" s="192"/>
      <c r="C69" s="192"/>
      <c r="D69" s="192"/>
      <c r="E69" s="192"/>
      <c r="F69" s="192"/>
      <c r="G69" s="192"/>
      <c r="H69" s="192"/>
      <c r="I69" s="192"/>
      <c r="J69" s="192"/>
    </row>
    <row r="70" spans="1:10" ht="20.100000000000001" customHeight="1" x14ac:dyDescent="0.2">
      <c r="A70" s="192"/>
      <c r="B70" s="192"/>
      <c r="C70" s="192"/>
      <c r="D70" s="192"/>
      <c r="E70" s="192"/>
      <c r="F70" s="192"/>
      <c r="G70" s="192"/>
      <c r="H70" s="192"/>
      <c r="I70" s="192"/>
      <c r="J70" s="192"/>
    </row>
    <row r="71" spans="1:10" ht="20.100000000000001" customHeight="1" x14ac:dyDescent="0.2">
      <c r="A71" s="192"/>
      <c r="B71" s="192"/>
      <c r="C71" s="192"/>
      <c r="D71" s="192"/>
      <c r="E71" s="192"/>
      <c r="F71" s="192"/>
      <c r="G71" s="192"/>
      <c r="H71" s="192"/>
      <c r="I71" s="192"/>
      <c r="J71" s="192"/>
    </row>
    <row r="72" spans="1:10" ht="20.100000000000001" customHeight="1" x14ac:dyDescent="0.2">
      <c r="A72" s="192"/>
      <c r="B72" s="192"/>
      <c r="C72" s="192"/>
      <c r="D72" s="192"/>
      <c r="E72" s="192"/>
      <c r="F72" s="192"/>
      <c r="G72" s="192"/>
      <c r="H72" s="192"/>
      <c r="I72" s="192"/>
      <c r="J72" s="192"/>
    </row>
    <row r="73" spans="1:10" ht="20.100000000000001" customHeight="1" x14ac:dyDescent="0.2">
      <c r="A73" s="192"/>
      <c r="B73" s="192"/>
      <c r="C73" s="192"/>
      <c r="D73" s="192"/>
      <c r="E73" s="192"/>
      <c r="F73" s="192"/>
      <c r="G73" s="192"/>
      <c r="H73" s="192"/>
      <c r="I73" s="192"/>
      <c r="J73" s="192"/>
    </row>
    <row r="74" spans="1:10" ht="20.100000000000001" customHeight="1" x14ac:dyDescent="0.2">
      <c r="A74" s="192"/>
      <c r="B74" s="192"/>
      <c r="C74" s="192"/>
      <c r="D74" s="192"/>
      <c r="E74" s="192"/>
      <c r="F74" s="192"/>
      <c r="G74" s="192"/>
      <c r="H74" s="192"/>
      <c r="I74" s="192"/>
      <c r="J74" s="192"/>
    </row>
    <row r="75" spans="1:10" ht="20.100000000000001" customHeight="1" x14ac:dyDescent="0.2">
      <c r="A75" s="192"/>
      <c r="B75" s="192"/>
      <c r="C75" s="192"/>
      <c r="D75" s="192"/>
      <c r="E75" s="192"/>
      <c r="F75" s="192"/>
      <c r="G75" s="192"/>
      <c r="H75" s="192"/>
      <c r="I75" s="192"/>
      <c r="J75" s="192"/>
    </row>
    <row r="76" spans="1:10" ht="20.100000000000001" customHeight="1" x14ac:dyDescent="0.2">
      <c r="A76" s="192"/>
      <c r="B76" s="192"/>
      <c r="C76" s="192"/>
      <c r="D76" s="192"/>
      <c r="E76" s="192"/>
      <c r="F76" s="192"/>
      <c r="G76" s="192"/>
      <c r="H76" s="192"/>
      <c r="I76" s="192"/>
      <c r="J76" s="192"/>
    </row>
    <row r="77" spans="1:10" ht="20.100000000000001" customHeight="1" x14ac:dyDescent="0.2">
      <c r="A77" s="192"/>
      <c r="B77" s="192"/>
      <c r="C77" s="192"/>
      <c r="D77" s="192"/>
      <c r="E77" s="192"/>
      <c r="F77" s="192"/>
      <c r="G77" s="192"/>
      <c r="H77" s="192"/>
      <c r="I77" s="192"/>
      <c r="J77" s="192"/>
    </row>
    <row r="78" spans="1:10" ht="20.100000000000001" customHeight="1" x14ac:dyDescent="0.2">
      <c r="A78" s="192"/>
      <c r="B78" s="192"/>
      <c r="C78" s="192"/>
      <c r="D78" s="192"/>
      <c r="E78" s="192"/>
      <c r="F78" s="192"/>
      <c r="G78" s="192"/>
      <c r="H78" s="192"/>
      <c r="I78" s="192"/>
      <c r="J78" s="192"/>
    </row>
    <row r="79" spans="1:10" ht="20.100000000000001" customHeight="1" x14ac:dyDescent="0.2">
      <c r="A79" s="192"/>
      <c r="B79" s="192"/>
      <c r="C79" s="192"/>
      <c r="D79" s="192"/>
      <c r="E79" s="192"/>
      <c r="F79" s="192"/>
      <c r="G79" s="192"/>
      <c r="H79" s="192"/>
      <c r="I79" s="192"/>
      <c r="J79" s="192"/>
    </row>
    <row r="80" spans="1:10" ht="20.100000000000001" customHeight="1" x14ac:dyDescent="0.2">
      <c r="A80" s="192"/>
      <c r="B80" s="192"/>
      <c r="C80" s="192"/>
      <c r="D80" s="192"/>
      <c r="E80" s="192"/>
      <c r="F80" s="192"/>
      <c r="G80" s="192"/>
      <c r="H80" s="192"/>
      <c r="I80" s="192"/>
      <c r="J80" s="192"/>
    </row>
    <row r="81" spans="1:10" ht="20.100000000000001" customHeight="1" x14ac:dyDescent="0.2">
      <c r="A81" s="192"/>
      <c r="B81" s="192"/>
      <c r="C81" s="192"/>
      <c r="D81" s="192"/>
      <c r="E81" s="192"/>
      <c r="F81" s="192"/>
      <c r="G81" s="192"/>
      <c r="H81" s="192"/>
      <c r="I81" s="192"/>
      <c r="J81" s="192"/>
    </row>
    <row r="82" spans="1:10" ht="20.100000000000001" customHeight="1" x14ac:dyDescent="0.2">
      <c r="A82" s="192"/>
      <c r="B82" s="192"/>
      <c r="C82" s="192"/>
      <c r="D82" s="192"/>
      <c r="E82" s="192"/>
      <c r="F82" s="192"/>
      <c r="G82" s="192"/>
      <c r="H82" s="192"/>
      <c r="I82" s="192"/>
      <c r="J82" s="192"/>
    </row>
    <row r="83" spans="1:10" ht="20.100000000000001" customHeight="1" x14ac:dyDescent="0.2">
      <c r="A83" s="192"/>
      <c r="B83" s="192"/>
      <c r="C83" s="192"/>
      <c r="D83" s="192"/>
      <c r="E83" s="192"/>
      <c r="F83" s="192"/>
      <c r="G83" s="192"/>
      <c r="H83" s="192"/>
      <c r="I83" s="192"/>
      <c r="J83" s="192"/>
    </row>
    <row r="84" spans="1:10" ht="20.100000000000001" customHeight="1" x14ac:dyDescent="0.2">
      <c r="A84" s="192"/>
      <c r="B84" s="192"/>
      <c r="C84" s="192"/>
      <c r="D84" s="192"/>
      <c r="E84" s="192"/>
      <c r="F84" s="192"/>
      <c r="G84" s="192"/>
      <c r="H84" s="192"/>
      <c r="I84" s="192"/>
      <c r="J84" s="192"/>
    </row>
    <row r="85" spans="1:10" ht="20.100000000000001" customHeight="1" x14ac:dyDescent="0.2">
      <c r="A85" s="192"/>
      <c r="B85" s="192"/>
      <c r="C85" s="192"/>
      <c r="D85" s="192"/>
      <c r="E85" s="192"/>
      <c r="F85" s="192"/>
      <c r="G85" s="192"/>
      <c r="H85" s="192"/>
      <c r="I85" s="192"/>
      <c r="J85" s="192"/>
    </row>
    <row r="86" spans="1:10" ht="20.100000000000001" customHeight="1" x14ac:dyDescent="0.2">
      <c r="A86" s="192"/>
      <c r="B86" s="192"/>
      <c r="C86" s="192"/>
      <c r="D86" s="192"/>
      <c r="E86" s="192"/>
      <c r="F86" s="192"/>
      <c r="G86" s="192"/>
      <c r="H86" s="192"/>
      <c r="I86" s="192"/>
      <c r="J86" s="192"/>
    </row>
    <row r="87" spans="1:10" ht="20.100000000000001" customHeight="1" x14ac:dyDescent="0.2">
      <c r="A87" s="192"/>
      <c r="B87" s="192"/>
      <c r="C87" s="192"/>
      <c r="D87" s="192"/>
      <c r="E87" s="192"/>
      <c r="F87" s="192"/>
      <c r="G87" s="192"/>
      <c r="H87" s="192"/>
      <c r="I87" s="192"/>
      <c r="J87" s="192"/>
    </row>
    <row r="88" spans="1:10" ht="20.100000000000001" customHeight="1" x14ac:dyDescent="0.2">
      <c r="A88" s="192"/>
      <c r="B88" s="192"/>
      <c r="C88" s="192"/>
      <c r="D88" s="192"/>
      <c r="E88" s="192"/>
      <c r="F88" s="192"/>
      <c r="G88" s="192"/>
      <c r="H88" s="192"/>
      <c r="I88" s="192"/>
      <c r="J88" s="192"/>
    </row>
    <row r="89" spans="1:10" ht="20.100000000000001" customHeight="1" x14ac:dyDescent="0.2">
      <c r="A89" s="192"/>
      <c r="B89" s="192"/>
      <c r="C89" s="192"/>
      <c r="D89" s="192"/>
      <c r="E89" s="192"/>
      <c r="F89" s="192"/>
      <c r="G89" s="192"/>
      <c r="H89" s="192"/>
      <c r="I89" s="192"/>
      <c r="J89" s="192"/>
    </row>
    <row r="90" spans="1:10" ht="20.100000000000001" customHeight="1" x14ac:dyDescent="0.2">
      <c r="A90" s="192"/>
      <c r="B90" s="192"/>
      <c r="C90" s="192"/>
      <c r="D90" s="192"/>
      <c r="E90" s="192"/>
      <c r="F90" s="192"/>
      <c r="G90" s="192"/>
      <c r="H90" s="192"/>
      <c r="I90" s="192"/>
      <c r="J90" s="192"/>
    </row>
    <row r="91" spans="1:10" ht="20.100000000000001" customHeight="1" x14ac:dyDescent="0.2">
      <c r="A91" s="192"/>
      <c r="B91" s="192"/>
      <c r="C91" s="192"/>
      <c r="D91" s="192"/>
      <c r="E91" s="192"/>
      <c r="F91" s="192"/>
      <c r="G91" s="192"/>
      <c r="H91" s="192"/>
      <c r="I91" s="192"/>
      <c r="J91" s="192"/>
    </row>
    <row r="92" spans="1:10" ht="20.100000000000001" customHeight="1" x14ac:dyDescent="0.2">
      <c r="A92" s="192"/>
      <c r="B92" s="192"/>
      <c r="C92" s="192"/>
      <c r="D92" s="192"/>
      <c r="E92" s="192"/>
      <c r="F92" s="192"/>
      <c r="G92" s="192"/>
      <c r="H92" s="192"/>
      <c r="I92" s="192"/>
      <c r="J92" s="192"/>
    </row>
    <row r="93" spans="1:10" ht="20.100000000000001" customHeight="1" x14ac:dyDescent="0.2">
      <c r="A93" s="192"/>
      <c r="B93" s="192"/>
      <c r="C93" s="192"/>
      <c r="D93" s="192"/>
      <c r="E93" s="192"/>
      <c r="F93" s="192"/>
      <c r="G93" s="192"/>
      <c r="H93" s="192"/>
      <c r="I93" s="192"/>
      <c r="J93" s="192"/>
    </row>
    <row r="94" spans="1:10" ht="20.100000000000001" customHeight="1" x14ac:dyDescent="0.2">
      <c r="A94" s="192"/>
      <c r="B94" s="192"/>
      <c r="C94" s="192"/>
      <c r="D94" s="192"/>
      <c r="E94" s="192"/>
      <c r="F94" s="192"/>
      <c r="G94" s="192"/>
      <c r="H94" s="192"/>
      <c r="I94" s="192"/>
      <c r="J94" s="192"/>
    </row>
    <row r="95" spans="1:10" ht="20.100000000000001" customHeight="1" x14ac:dyDescent="0.2">
      <c r="A95" s="192"/>
      <c r="B95" s="192"/>
      <c r="C95" s="192"/>
      <c r="D95" s="192"/>
      <c r="E95" s="192"/>
      <c r="F95" s="192"/>
      <c r="G95" s="192"/>
      <c r="H95" s="192"/>
      <c r="I95" s="192"/>
      <c r="J95" s="192"/>
    </row>
    <row r="96" spans="1:10" ht="20.100000000000001" customHeight="1" x14ac:dyDescent="0.2">
      <c r="A96" s="192"/>
      <c r="B96" s="192"/>
      <c r="C96" s="192"/>
      <c r="D96" s="192"/>
      <c r="E96" s="192"/>
      <c r="F96" s="192"/>
      <c r="G96" s="192"/>
      <c r="H96" s="192"/>
      <c r="I96" s="192"/>
      <c r="J96" s="192"/>
    </row>
    <row r="97" spans="1:10" ht="20.100000000000001" customHeight="1" x14ac:dyDescent="0.2">
      <c r="A97" s="192"/>
      <c r="B97" s="192"/>
      <c r="C97" s="192"/>
      <c r="D97" s="192"/>
      <c r="E97" s="192"/>
      <c r="F97" s="192"/>
      <c r="G97" s="192"/>
      <c r="H97" s="192"/>
      <c r="I97" s="192"/>
      <c r="J97" s="192"/>
    </row>
    <row r="98" spans="1:10" ht="20.100000000000001" customHeight="1" x14ac:dyDescent="0.2">
      <c r="A98" s="192"/>
      <c r="B98" s="192"/>
      <c r="C98" s="192"/>
      <c r="D98" s="192"/>
      <c r="E98" s="192"/>
      <c r="F98" s="192"/>
      <c r="G98" s="192"/>
      <c r="H98" s="192"/>
      <c r="I98" s="192"/>
      <c r="J98" s="192"/>
    </row>
    <row r="99" spans="1:10" ht="20.100000000000001" customHeight="1" x14ac:dyDescent="0.2">
      <c r="A99" s="192"/>
      <c r="B99" s="192"/>
      <c r="C99" s="192"/>
      <c r="D99" s="192"/>
      <c r="E99" s="192"/>
      <c r="F99" s="192"/>
      <c r="G99" s="192"/>
      <c r="H99" s="192"/>
      <c r="I99" s="192"/>
      <c r="J99" s="192"/>
    </row>
    <row r="100" spans="1:10" ht="20.100000000000001" customHeight="1" x14ac:dyDescent="0.2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</row>
    <row r="101" spans="1:10" ht="20.100000000000001" customHeight="1" x14ac:dyDescent="0.2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</row>
    <row r="102" spans="1:10" ht="20.100000000000001" customHeight="1" x14ac:dyDescent="0.2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</row>
    <row r="103" spans="1:10" ht="20.100000000000001" customHeight="1" x14ac:dyDescent="0.2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</row>
    <row r="104" spans="1:10" ht="20.100000000000001" customHeight="1" x14ac:dyDescent="0.2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</row>
    <row r="105" spans="1:10" ht="20.100000000000001" customHeight="1" x14ac:dyDescent="0.2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</row>
    <row r="106" spans="1:10" ht="20.100000000000001" customHeight="1" x14ac:dyDescent="0.2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</row>
    <row r="107" spans="1:10" ht="20.100000000000001" customHeight="1" x14ac:dyDescent="0.2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</row>
    <row r="108" spans="1:10" ht="20.100000000000001" customHeight="1" x14ac:dyDescent="0.2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</row>
    <row r="109" spans="1:10" ht="20.100000000000001" customHeight="1" x14ac:dyDescent="0.2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</row>
    <row r="110" spans="1:10" ht="20.100000000000001" customHeight="1" x14ac:dyDescent="0.2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</row>
    <row r="111" spans="1:10" ht="20.100000000000001" customHeight="1" x14ac:dyDescent="0.2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</row>
    <row r="112" spans="1:10" ht="20.100000000000001" customHeight="1" x14ac:dyDescent="0.2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</row>
    <row r="113" spans="1:10" ht="20.100000000000001" customHeight="1" x14ac:dyDescent="0.2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</row>
    <row r="114" spans="1:10" ht="20.100000000000001" customHeight="1" x14ac:dyDescent="0.2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</row>
    <row r="115" spans="1:10" ht="20.100000000000001" customHeight="1" x14ac:dyDescent="0.2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</row>
    <row r="116" spans="1:10" ht="20.100000000000001" customHeight="1" x14ac:dyDescent="0.2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</row>
    <row r="117" spans="1:10" ht="20.100000000000001" customHeight="1" x14ac:dyDescent="0.2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</row>
    <row r="118" spans="1:10" ht="20.100000000000001" customHeight="1" x14ac:dyDescent="0.2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</row>
    <row r="119" spans="1:10" ht="20.100000000000001" customHeight="1" x14ac:dyDescent="0.2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</row>
    <row r="120" spans="1:10" ht="20.100000000000001" customHeight="1" x14ac:dyDescent="0.2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</row>
    <row r="121" spans="1:10" ht="20.100000000000001" customHeight="1" x14ac:dyDescent="0.2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</row>
    <row r="122" spans="1:10" ht="20.100000000000001" customHeight="1" x14ac:dyDescent="0.2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</row>
    <row r="123" spans="1:10" ht="20.100000000000001" customHeight="1" x14ac:dyDescent="0.2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</row>
    <row r="124" spans="1:10" ht="20.100000000000001" customHeight="1" x14ac:dyDescent="0.2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</row>
    <row r="125" spans="1:10" ht="20.100000000000001" customHeight="1" x14ac:dyDescent="0.2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</row>
    <row r="126" spans="1:10" ht="20.100000000000001" customHeight="1" x14ac:dyDescent="0.2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</row>
    <row r="127" spans="1:10" ht="20.100000000000001" customHeight="1" x14ac:dyDescent="0.2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</row>
    <row r="128" spans="1:10" ht="20.100000000000001" customHeight="1" x14ac:dyDescent="0.2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</row>
    <row r="129" spans="1:10" ht="20.100000000000001" customHeight="1" x14ac:dyDescent="0.2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</row>
    <row r="130" spans="1:10" ht="20.100000000000001" customHeight="1" x14ac:dyDescent="0.2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</row>
    <row r="131" spans="1:10" ht="20.100000000000001" customHeight="1" x14ac:dyDescent="0.2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</row>
    <row r="132" spans="1:10" ht="20.100000000000001" customHeight="1" x14ac:dyDescent="0.2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</row>
    <row r="133" spans="1:10" ht="20.100000000000001" customHeight="1" x14ac:dyDescent="0.2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</row>
    <row r="134" spans="1:10" ht="20.100000000000001" customHeight="1" x14ac:dyDescent="0.2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</row>
    <row r="135" spans="1:10" ht="20.100000000000001" customHeight="1" x14ac:dyDescent="0.2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</row>
    <row r="136" spans="1:10" ht="20.100000000000001" customHeight="1" x14ac:dyDescent="0.2">
      <c r="A136" s="204"/>
      <c r="B136" s="204"/>
      <c r="C136" s="192"/>
      <c r="D136" s="192"/>
      <c r="E136" s="192"/>
      <c r="F136" s="192"/>
      <c r="G136" s="192"/>
      <c r="H136" s="192"/>
      <c r="I136" s="192"/>
      <c r="J136" s="192"/>
    </row>
    <row r="137" spans="1:10" ht="20.100000000000001" customHeight="1" x14ac:dyDescent="0.2">
      <c r="A137" s="204"/>
      <c r="B137" s="204"/>
      <c r="C137" s="192"/>
      <c r="D137" s="192"/>
      <c r="E137" s="192"/>
      <c r="F137" s="192"/>
      <c r="G137" s="192"/>
      <c r="H137" s="192"/>
      <c r="I137" s="192"/>
      <c r="J137" s="192"/>
    </row>
    <row r="138" spans="1:10" ht="20.100000000000001" customHeight="1" x14ac:dyDescent="0.2">
      <c r="A138" s="204"/>
      <c r="B138" s="204"/>
      <c r="C138" s="192"/>
      <c r="D138" s="192"/>
      <c r="E138" s="192"/>
      <c r="F138" s="192"/>
      <c r="G138" s="192"/>
      <c r="H138" s="192"/>
      <c r="I138" s="192"/>
      <c r="J138" s="192"/>
    </row>
    <row r="139" spans="1:10" x14ac:dyDescent="0.2">
      <c r="A139" s="204"/>
      <c r="B139" s="204"/>
      <c r="C139" s="192"/>
      <c r="D139" s="192"/>
      <c r="E139" s="192"/>
      <c r="F139" s="192"/>
      <c r="G139" s="192"/>
      <c r="H139" s="192"/>
      <c r="I139" s="192"/>
      <c r="J139" s="192"/>
    </row>
    <row r="140" spans="1:10" x14ac:dyDescent="0.2">
      <c r="A140" s="204"/>
      <c r="B140" s="204"/>
      <c r="C140" s="192"/>
      <c r="D140" s="192"/>
      <c r="E140" s="192"/>
      <c r="F140" s="192"/>
      <c r="G140" s="192"/>
      <c r="H140" s="192"/>
      <c r="I140" s="192"/>
      <c r="J140" s="192"/>
    </row>
    <row r="141" spans="1:10" x14ac:dyDescent="0.2">
      <c r="A141" s="420"/>
      <c r="B141" s="420"/>
      <c r="C141" s="192"/>
      <c r="D141" s="192"/>
      <c r="E141" s="192"/>
      <c r="F141" s="192"/>
      <c r="G141" s="192"/>
      <c r="H141" s="192"/>
      <c r="I141" s="192"/>
      <c r="J141" s="192"/>
    </row>
    <row r="142" spans="1:10" x14ac:dyDescent="0.2">
      <c r="A142" s="420"/>
      <c r="B142" s="420"/>
      <c r="C142" s="192"/>
      <c r="D142" s="192"/>
      <c r="E142" s="192"/>
      <c r="F142" s="192"/>
      <c r="G142" s="192"/>
      <c r="H142" s="192"/>
      <c r="I142" s="192"/>
      <c r="J142" s="192"/>
    </row>
    <row r="143" spans="1:10" x14ac:dyDescent="0.2">
      <c r="A143" s="420"/>
      <c r="B143" s="420"/>
      <c r="C143" s="192"/>
      <c r="D143" s="192"/>
      <c r="E143" s="192"/>
      <c r="F143" s="192"/>
      <c r="G143" s="192"/>
      <c r="H143" s="192"/>
      <c r="I143" s="192"/>
      <c r="J143" s="192"/>
    </row>
    <row r="144" spans="1:10" x14ac:dyDescent="0.2">
      <c r="A144" s="203"/>
      <c r="B144" s="192"/>
      <c r="C144" s="192"/>
      <c r="D144" s="192"/>
      <c r="E144" s="192"/>
      <c r="F144" s="192"/>
      <c r="G144" s="192"/>
      <c r="H144" s="192"/>
      <c r="I144" s="192"/>
      <c r="J144" s="192"/>
    </row>
    <row r="145" spans="1:10" ht="23.25" customHeight="1" x14ac:dyDescent="0.2">
      <c r="A145" s="3"/>
      <c r="B145" s="3"/>
      <c r="C145" s="192"/>
      <c r="D145" s="192"/>
      <c r="E145" s="192"/>
      <c r="F145" s="192"/>
      <c r="G145" s="192"/>
      <c r="H145" s="192"/>
      <c r="I145" s="192"/>
      <c r="J145" s="192"/>
    </row>
    <row r="146" spans="1:10" x14ac:dyDescent="0.2">
      <c r="A146" s="4"/>
      <c r="B146" s="5"/>
      <c r="C146" s="192"/>
      <c r="D146" s="192"/>
      <c r="E146" s="192"/>
      <c r="F146" s="192"/>
      <c r="G146" s="192"/>
      <c r="H146" s="192"/>
      <c r="I146" s="192"/>
      <c r="J146" s="192"/>
    </row>
    <row r="147" spans="1:10" x14ac:dyDescent="0.2">
      <c r="A147" s="4"/>
      <c r="B147" s="5"/>
      <c r="C147" s="192"/>
      <c r="D147" s="192"/>
      <c r="E147" s="192"/>
      <c r="F147" s="192"/>
      <c r="G147" s="192"/>
      <c r="H147" s="192"/>
      <c r="I147" s="192"/>
      <c r="J147" s="192"/>
    </row>
    <row r="148" spans="1:10" x14ac:dyDescent="0.2">
      <c r="A148" s="6"/>
      <c r="B148" s="7"/>
      <c r="C148" s="192"/>
      <c r="D148" s="192"/>
      <c r="E148" s="192"/>
      <c r="F148" s="192"/>
      <c r="G148" s="192"/>
      <c r="H148" s="192"/>
      <c r="I148" s="192"/>
      <c r="J148" s="192"/>
    </row>
    <row r="149" spans="1:10" x14ac:dyDescent="0.2">
      <c r="A149" s="206"/>
      <c r="B149" s="207"/>
      <c r="C149" s="192"/>
      <c r="D149" s="192"/>
      <c r="E149" s="192"/>
      <c r="F149" s="192"/>
      <c r="G149" s="192"/>
      <c r="H149" s="192"/>
      <c r="I149" s="192"/>
      <c r="J149" s="192"/>
    </row>
    <row r="150" spans="1:10" x14ac:dyDescent="0.2">
      <c r="A150" s="6"/>
      <c r="B150" s="7"/>
      <c r="C150" s="192"/>
      <c r="D150" s="192"/>
      <c r="E150" s="192"/>
      <c r="F150" s="192"/>
      <c r="G150" s="192"/>
      <c r="H150" s="192"/>
      <c r="I150" s="192"/>
      <c r="J150" s="192"/>
    </row>
    <row r="151" spans="1:10" x14ac:dyDescent="0.2">
      <c r="A151" s="206"/>
      <c r="B151" s="207"/>
      <c r="C151" s="192"/>
      <c r="D151" s="192"/>
      <c r="E151" s="192"/>
      <c r="F151" s="192"/>
      <c r="G151" s="192"/>
      <c r="H151" s="192"/>
      <c r="I151" s="192"/>
      <c r="J151" s="192"/>
    </row>
    <row r="152" spans="1:10" x14ac:dyDescent="0.2">
      <c r="A152" s="6"/>
      <c r="B152" s="7"/>
      <c r="C152" s="192"/>
      <c r="D152" s="192"/>
      <c r="E152" s="192"/>
      <c r="F152" s="192"/>
      <c r="G152" s="192"/>
      <c r="H152" s="192"/>
      <c r="I152" s="192"/>
      <c r="J152" s="192"/>
    </row>
    <row r="153" spans="1:10" x14ac:dyDescent="0.2">
      <c r="A153" s="206"/>
      <c r="B153" s="207"/>
      <c r="C153" s="192"/>
      <c r="D153" s="192"/>
      <c r="E153" s="192"/>
      <c r="F153" s="192"/>
      <c r="G153" s="192"/>
      <c r="H153" s="192"/>
      <c r="I153" s="192"/>
      <c r="J153" s="192"/>
    </row>
    <row r="154" spans="1:10" x14ac:dyDescent="0.2">
      <c r="A154" s="206"/>
      <c r="B154" s="207"/>
      <c r="C154" s="192"/>
      <c r="D154" s="192"/>
      <c r="E154" s="192"/>
      <c r="F154" s="192"/>
      <c r="G154" s="192"/>
      <c r="H154" s="192"/>
      <c r="I154" s="192"/>
      <c r="J154" s="192"/>
    </row>
    <row r="155" spans="1:10" x14ac:dyDescent="0.2">
      <c r="A155" s="6"/>
      <c r="B155" s="7"/>
      <c r="C155" s="192"/>
      <c r="D155" s="192"/>
      <c r="E155" s="192"/>
      <c r="F155" s="192"/>
      <c r="G155" s="192"/>
      <c r="H155" s="192"/>
      <c r="I155" s="192"/>
      <c r="J155" s="192"/>
    </row>
    <row r="156" spans="1:10" x14ac:dyDescent="0.2">
      <c r="A156" s="9"/>
      <c r="B156" s="8"/>
    </row>
    <row r="157" spans="1:10" x14ac:dyDescent="0.2">
      <c r="A157" s="9"/>
      <c r="B157" s="8"/>
    </row>
    <row r="160" spans="1:10" x14ac:dyDescent="0.2">
      <c r="A160" s="2"/>
      <c r="B160" s="2"/>
    </row>
    <row r="161" spans="1:2" x14ac:dyDescent="0.2">
      <c r="A161" s="2"/>
      <c r="B161" s="2"/>
    </row>
    <row r="162" spans="1:2" x14ac:dyDescent="0.2">
      <c r="A162" s="2"/>
      <c r="B162" s="2"/>
    </row>
    <row r="163" spans="1:2" x14ac:dyDescent="0.2">
      <c r="A163" s="2"/>
      <c r="B163" s="2"/>
    </row>
    <row r="164" spans="1:2" x14ac:dyDescent="0.2">
      <c r="A164" s="9"/>
      <c r="B164" s="8"/>
    </row>
    <row r="167" spans="1:2" x14ac:dyDescent="0.2">
      <c r="A167" s="2"/>
      <c r="B167" s="2"/>
    </row>
    <row r="168" spans="1:2" x14ac:dyDescent="0.2">
      <c r="A168" s="2"/>
      <c r="B168" s="2"/>
    </row>
    <row r="169" spans="1:2" x14ac:dyDescent="0.2">
      <c r="A169" s="2"/>
      <c r="B169" s="2"/>
    </row>
    <row r="170" spans="1:2" x14ac:dyDescent="0.2">
      <c r="A170" s="2"/>
      <c r="B170" s="2"/>
    </row>
  </sheetData>
  <sheetProtection selectLockedCells="1" selectUnlockedCells="1"/>
  <mergeCells count="7">
    <mergeCell ref="A141:B141"/>
    <mergeCell ref="A142:B142"/>
    <mergeCell ref="A143:B143"/>
    <mergeCell ref="A1:I1"/>
    <mergeCell ref="A2:I2"/>
    <mergeCell ref="A40:I40"/>
    <mergeCell ref="A41:I41"/>
  </mergeCells>
  <printOptions horizontalCentered="1"/>
  <pageMargins left="0.23622047244094491" right="0.23622047244094491" top="0" bottom="0.15748031496062992" header="0.31496062992125984" footer="0.31496062992125984"/>
  <pageSetup paperSize="9" scale="75" firstPageNumber="0" orientation="landscape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32"/>
  <sheetViews>
    <sheetView tabSelected="1" showWhiteSpace="0" topLeftCell="A212" zoomScaleNormal="100" zoomScaleSheetLayoutView="100" workbookViewId="0">
      <selection activeCell="G226" sqref="G226"/>
    </sheetView>
  </sheetViews>
  <sheetFormatPr defaultColWidth="11.5703125" defaultRowHeight="15" x14ac:dyDescent="0.25"/>
  <cols>
    <col min="1" max="1" width="14.140625" style="10" customWidth="1"/>
    <col min="2" max="2" width="42.5703125" style="10" customWidth="1"/>
    <col min="3" max="3" width="17" style="10" customWidth="1"/>
    <col min="4" max="4" width="16.5703125" style="10" customWidth="1"/>
    <col min="5" max="5" width="16.85546875" style="10" customWidth="1"/>
    <col min="6" max="6" width="16.5703125" style="10" customWidth="1"/>
    <col min="7" max="7" width="16.85546875" style="10" customWidth="1"/>
    <col min="8" max="8" width="16.42578125" style="10" customWidth="1"/>
    <col min="9" max="9" width="16.7109375" style="10" customWidth="1"/>
    <col min="10" max="10" width="10.140625" style="10" customWidth="1"/>
    <col min="11" max="11" width="15.28515625" style="10" customWidth="1"/>
    <col min="12" max="12" width="12.42578125" style="10" customWidth="1"/>
    <col min="13" max="13" width="10.42578125" style="10" customWidth="1"/>
    <col min="14" max="254" width="9.140625" style="10" customWidth="1"/>
    <col min="255" max="16384" width="11.5703125" style="10"/>
  </cols>
  <sheetData>
    <row r="1" spans="1:12" hidden="1" x14ac:dyDescent="0.25"/>
    <row r="2" spans="1:12" ht="25.5" customHeight="1" thickBot="1" x14ac:dyDescent="0.4">
      <c r="A2" s="426" t="s">
        <v>358</v>
      </c>
      <c r="B2" s="426"/>
      <c r="C2" s="426"/>
      <c r="D2" s="426"/>
      <c r="E2" s="426"/>
      <c r="F2" s="426"/>
      <c r="G2" s="426"/>
      <c r="H2" s="426"/>
      <c r="I2" s="426"/>
    </row>
    <row r="3" spans="1:12" ht="0.75" hidden="1" customHeight="1" x14ac:dyDescent="0.25">
      <c r="E3" s="135"/>
      <c r="F3" s="135"/>
      <c r="G3" s="135"/>
      <c r="H3" s="135"/>
      <c r="I3" s="165" t="s">
        <v>63</v>
      </c>
    </row>
    <row r="4" spans="1:12" ht="23.25" customHeight="1" thickBot="1" x14ac:dyDescent="0.35">
      <c r="A4" s="86"/>
      <c r="B4" s="87" t="s">
        <v>166</v>
      </c>
      <c r="C4" s="88"/>
      <c r="D4" s="88"/>
      <c r="E4" s="136"/>
      <c r="F4" s="136"/>
      <c r="G4" s="136"/>
      <c r="H4" s="136"/>
      <c r="I4" s="166"/>
    </row>
    <row r="5" spans="1:12" ht="68.25" customHeight="1" thickBot="1" x14ac:dyDescent="0.3">
      <c r="A5" s="118" t="s">
        <v>1</v>
      </c>
      <c r="B5" s="119" t="s">
        <v>21</v>
      </c>
      <c r="C5" s="120" t="s">
        <v>219</v>
      </c>
      <c r="D5" s="120" t="s">
        <v>277</v>
      </c>
      <c r="E5" s="115" t="s">
        <v>285</v>
      </c>
      <c r="F5" s="160" t="s">
        <v>278</v>
      </c>
      <c r="G5" s="115" t="s">
        <v>181</v>
      </c>
      <c r="H5" s="121" t="s">
        <v>220</v>
      </c>
      <c r="I5" s="167" t="s">
        <v>283</v>
      </c>
      <c r="J5" s="11"/>
      <c r="K5" s="11"/>
      <c r="L5" s="11"/>
    </row>
    <row r="6" spans="1:12" ht="22.5" customHeight="1" x14ac:dyDescent="0.25">
      <c r="A6" s="183"/>
      <c r="B6" s="293" t="s">
        <v>250</v>
      </c>
      <c r="C6" s="184"/>
      <c r="D6" s="184"/>
      <c r="E6" s="358"/>
      <c r="F6" s="185"/>
      <c r="G6" s="326"/>
      <c r="H6" s="186"/>
      <c r="I6" s="186"/>
      <c r="J6" s="11"/>
      <c r="K6" s="11"/>
      <c r="L6" s="11"/>
    </row>
    <row r="7" spans="1:12" ht="20.100000000000001" customHeight="1" x14ac:dyDescent="0.3">
      <c r="A7" s="40" t="s">
        <v>126</v>
      </c>
      <c r="B7" s="117" t="s">
        <v>327</v>
      </c>
      <c r="C7" s="141">
        <v>32810.81</v>
      </c>
      <c r="D7" s="141">
        <v>32230.34</v>
      </c>
      <c r="E7" s="359">
        <v>36500</v>
      </c>
      <c r="F7" s="79">
        <v>38000</v>
      </c>
      <c r="G7" s="84">
        <v>36500</v>
      </c>
      <c r="H7" s="79">
        <v>38000</v>
      </c>
      <c r="I7" s="79">
        <v>38000</v>
      </c>
      <c r="J7" s="11"/>
      <c r="K7" s="11"/>
      <c r="L7" s="11"/>
    </row>
    <row r="8" spans="1:12" ht="20.100000000000001" customHeight="1" x14ac:dyDescent="0.3">
      <c r="A8" s="39" t="s">
        <v>129</v>
      </c>
      <c r="B8" s="45" t="s">
        <v>313</v>
      </c>
      <c r="C8" s="142">
        <v>450</v>
      </c>
      <c r="D8" s="142">
        <v>1463</v>
      </c>
      <c r="E8" s="360">
        <v>0</v>
      </c>
      <c r="F8" s="48">
        <v>450</v>
      </c>
      <c r="G8" s="81">
        <v>0</v>
      </c>
      <c r="H8" s="48">
        <v>0</v>
      </c>
      <c r="I8" s="48">
        <v>0</v>
      </c>
      <c r="J8" s="11"/>
      <c r="K8" s="11"/>
      <c r="L8" s="11"/>
    </row>
    <row r="9" spans="1:12" ht="20.100000000000001" customHeight="1" x14ac:dyDescent="0.3">
      <c r="A9" s="384" t="s">
        <v>312</v>
      </c>
      <c r="B9" s="385" t="s">
        <v>311</v>
      </c>
      <c r="C9" s="386">
        <v>0</v>
      </c>
      <c r="D9" s="386">
        <v>0</v>
      </c>
      <c r="E9" s="387">
        <v>0</v>
      </c>
      <c r="F9" s="388">
        <v>675</v>
      </c>
      <c r="G9" s="389">
        <v>0</v>
      </c>
      <c r="H9" s="388">
        <v>0</v>
      </c>
      <c r="I9" s="388">
        <v>0</v>
      </c>
      <c r="J9" s="11"/>
      <c r="K9" s="11"/>
      <c r="L9" s="11"/>
    </row>
    <row r="10" spans="1:12" ht="20.100000000000001" customHeight="1" x14ac:dyDescent="0.3">
      <c r="A10" s="40" t="s">
        <v>128</v>
      </c>
      <c r="B10" s="45" t="s">
        <v>182</v>
      </c>
      <c r="C10" s="142">
        <v>2349.4699999999998</v>
      </c>
      <c r="D10" s="142">
        <v>2323.4699999999998</v>
      </c>
      <c r="E10" s="360">
        <v>2650</v>
      </c>
      <c r="F10" s="48">
        <v>2850</v>
      </c>
      <c r="G10" s="81">
        <v>2650</v>
      </c>
      <c r="H10" s="48">
        <v>2700</v>
      </c>
      <c r="I10" s="48">
        <v>2700</v>
      </c>
      <c r="J10" s="11"/>
      <c r="K10" s="11"/>
      <c r="L10" s="11"/>
    </row>
    <row r="11" spans="1:12" ht="20.100000000000001" customHeight="1" x14ac:dyDescent="0.3">
      <c r="A11" s="39" t="s">
        <v>127</v>
      </c>
      <c r="B11" s="45" t="s">
        <v>183</v>
      </c>
      <c r="C11" s="142">
        <v>1105.5</v>
      </c>
      <c r="D11" s="142">
        <v>1212.67</v>
      </c>
      <c r="E11" s="360">
        <v>1000</v>
      </c>
      <c r="F11" s="48">
        <v>1000</v>
      </c>
      <c r="G11" s="81">
        <v>1000</v>
      </c>
      <c r="H11" s="48">
        <v>1100</v>
      </c>
      <c r="I11" s="48">
        <v>1100</v>
      </c>
      <c r="J11" s="11"/>
      <c r="K11" s="11"/>
      <c r="L11" s="11"/>
    </row>
    <row r="12" spans="1:12" ht="20.100000000000001" customHeight="1" x14ac:dyDescent="0.3">
      <c r="A12" s="41" t="s">
        <v>24</v>
      </c>
      <c r="B12" s="46" t="s">
        <v>184</v>
      </c>
      <c r="C12" s="142">
        <v>466.17</v>
      </c>
      <c r="D12" s="142">
        <v>476.08</v>
      </c>
      <c r="E12" s="360">
        <v>511</v>
      </c>
      <c r="F12" s="48">
        <v>538</v>
      </c>
      <c r="G12" s="81">
        <v>511</v>
      </c>
      <c r="H12" s="48">
        <v>532</v>
      </c>
      <c r="I12" s="48">
        <v>532</v>
      </c>
      <c r="J12" s="11"/>
      <c r="K12" s="11"/>
      <c r="L12" s="11"/>
    </row>
    <row r="13" spans="1:12" ht="20.100000000000001" customHeight="1" x14ac:dyDescent="0.3">
      <c r="A13" s="41" t="s">
        <v>76</v>
      </c>
      <c r="B13" s="46" t="s">
        <v>185</v>
      </c>
      <c r="C13" s="142">
        <v>4779.2700000000004</v>
      </c>
      <c r="D13" s="142">
        <v>4851.25</v>
      </c>
      <c r="E13" s="360">
        <v>5110</v>
      </c>
      <c r="F13" s="48">
        <v>5383</v>
      </c>
      <c r="G13" s="81">
        <v>5110</v>
      </c>
      <c r="H13" s="48">
        <v>5320</v>
      </c>
      <c r="I13" s="48">
        <v>5320</v>
      </c>
      <c r="J13" s="11"/>
      <c r="K13" s="11"/>
      <c r="L13" s="11"/>
    </row>
    <row r="14" spans="1:12" ht="20.100000000000001" customHeight="1" x14ac:dyDescent="0.3">
      <c r="A14" s="39" t="s">
        <v>25</v>
      </c>
      <c r="B14" s="45" t="s">
        <v>186</v>
      </c>
      <c r="C14" s="142">
        <v>272.83999999999997</v>
      </c>
      <c r="D14" s="142">
        <v>276.89</v>
      </c>
      <c r="E14" s="360">
        <v>292</v>
      </c>
      <c r="F14" s="48">
        <v>308</v>
      </c>
      <c r="G14" s="81">
        <v>292</v>
      </c>
      <c r="H14" s="48">
        <v>304</v>
      </c>
      <c r="I14" s="48">
        <v>304</v>
      </c>
      <c r="J14" s="11"/>
      <c r="K14" s="11"/>
      <c r="L14" s="11"/>
    </row>
    <row r="15" spans="1:12" ht="20.100000000000001" customHeight="1" x14ac:dyDescent="0.3">
      <c r="A15" s="39" t="s">
        <v>26</v>
      </c>
      <c r="B15" s="45" t="s">
        <v>187</v>
      </c>
      <c r="C15" s="142">
        <v>1019.7</v>
      </c>
      <c r="D15" s="142">
        <v>1038.6400000000001</v>
      </c>
      <c r="E15" s="360">
        <v>1095</v>
      </c>
      <c r="F15" s="48">
        <v>1155</v>
      </c>
      <c r="G15" s="81">
        <v>1095</v>
      </c>
      <c r="H15" s="48">
        <v>1140</v>
      </c>
      <c r="I15" s="48">
        <v>1140</v>
      </c>
      <c r="J15" s="11"/>
      <c r="K15" s="11"/>
      <c r="L15" s="11"/>
    </row>
    <row r="16" spans="1:12" ht="20.100000000000001" customHeight="1" x14ac:dyDescent="0.3">
      <c r="A16" s="39" t="s">
        <v>77</v>
      </c>
      <c r="B16" s="45" t="s">
        <v>188</v>
      </c>
      <c r="C16" s="142">
        <v>332.98</v>
      </c>
      <c r="D16" s="142">
        <v>340.02</v>
      </c>
      <c r="E16" s="360">
        <v>365</v>
      </c>
      <c r="F16" s="48">
        <v>380</v>
      </c>
      <c r="G16" s="81">
        <v>365</v>
      </c>
      <c r="H16" s="48">
        <v>380</v>
      </c>
      <c r="I16" s="48">
        <v>380</v>
      </c>
      <c r="J16" s="11"/>
      <c r="K16" s="11"/>
      <c r="L16" s="11"/>
    </row>
    <row r="17" spans="1:12" ht="20.100000000000001" customHeight="1" x14ac:dyDescent="0.3">
      <c r="A17" s="39" t="s">
        <v>27</v>
      </c>
      <c r="B17" s="45" t="s">
        <v>189</v>
      </c>
      <c r="C17" s="142">
        <v>1621.04</v>
      </c>
      <c r="D17" s="142">
        <v>1645.54</v>
      </c>
      <c r="E17" s="360">
        <v>1735</v>
      </c>
      <c r="F17" s="48">
        <v>1825</v>
      </c>
      <c r="G17" s="81">
        <v>1735</v>
      </c>
      <c r="H17" s="48">
        <v>1805</v>
      </c>
      <c r="I17" s="48">
        <v>1805</v>
      </c>
      <c r="J17" s="11"/>
      <c r="K17" s="11"/>
      <c r="L17" s="11"/>
    </row>
    <row r="18" spans="1:12" ht="20.100000000000001" customHeight="1" x14ac:dyDescent="0.3">
      <c r="A18" s="39" t="s">
        <v>350</v>
      </c>
      <c r="B18" s="45" t="s">
        <v>190</v>
      </c>
      <c r="C18" s="142">
        <v>540</v>
      </c>
      <c r="D18" s="142">
        <v>720</v>
      </c>
      <c r="E18" s="360">
        <v>720</v>
      </c>
      <c r="F18" s="48">
        <v>720</v>
      </c>
      <c r="G18" s="81">
        <v>720</v>
      </c>
      <c r="H18" s="48">
        <v>720</v>
      </c>
      <c r="I18" s="48">
        <v>720</v>
      </c>
      <c r="J18" s="11"/>
      <c r="K18" s="11"/>
      <c r="L18" s="11"/>
    </row>
    <row r="19" spans="1:12" ht="20.100000000000001" customHeight="1" x14ac:dyDescent="0.3">
      <c r="A19" s="39" t="s">
        <v>65</v>
      </c>
      <c r="B19" s="45" t="s">
        <v>66</v>
      </c>
      <c r="C19" s="142">
        <v>125.15</v>
      </c>
      <c r="D19" s="142">
        <v>0</v>
      </c>
      <c r="E19" s="360">
        <v>500</v>
      </c>
      <c r="F19" s="48">
        <v>200</v>
      </c>
      <c r="G19" s="81">
        <v>300</v>
      </c>
      <c r="H19" s="48">
        <v>500</v>
      </c>
      <c r="I19" s="48">
        <v>500</v>
      </c>
      <c r="J19" s="11"/>
      <c r="K19" s="11"/>
      <c r="L19" s="11"/>
    </row>
    <row r="20" spans="1:12" ht="20.100000000000001" customHeight="1" x14ac:dyDescent="0.3">
      <c r="A20" s="39" t="s">
        <v>142</v>
      </c>
      <c r="B20" s="45" t="s">
        <v>78</v>
      </c>
      <c r="C20" s="142">
        <v>196.9</v>
      </c>
      <c r="D20" s="142">
        <v>144.28</v>
      </c>
      <c r="E20" s="360">
        <v>300</v>
      </c>
      <c r="F20" s="48">
        <v>250</v>
      </c>
      <c r="G20" s="81">
        <v>300</v>
      </c>
      <c r="H20" s="48">
        <v>350</v>
      </c>
      <c r="I20" s="48">
        <v>350</v>
      </c>
      <c r="J20" s="11"/>
      <c r="K20" s="11"/>
      <c r="L20" s="11"/>
    </row>
    <row r="21" spans="1:12" ht="20.100000000000001" customHeight="1" x14ac:dyDescent="0.3">
      <c r="A21" s="39" t="s">
        <v>158</v>
      </c>
      <c r="B21" s="45" t="s">
        <v>159</v>
      </c>
      <c r="C21" s="142">
        <v>439.8</v>
      </c>
      <c r="D21" s="142">
        <v>204</v>
      </c>
      <c r="E21" s="360">
        <v>300</v>
      </c>
      <c r="F21" s="48">
        <v>300</v>
      </c>
      <c r="G21" s="81">
        <v>300</v>
      </c>
      <c r="H21" s="48">
        <v>300</v>
      </c>
      <c r="I21" s="48">
        <v>300</v>
      </c>
      <c r="J21" s="11"/>
      <c r="K21" s="11"/>
      <c r="L21" s="11"/>
    </row>
    <row r="22" spans="1:12" ht="19.5" customHeight="1" x14ac:dyDescent="0.3">
      <c r="A22" s="39" t="s">
        <v>79</v>
      </c>
      <c r="B22" s="45" t="s">
        <v>137</v>
      </c>
      <c r="C22" s="142">
        <v>516.25</v>
      </c>
      <c r="D22" s="142">
        <v>481.6</v>
      </c>
      <c r="E22" s="360">
        <v>600</v>
      </c>
      <c r="F22" s="48">
        <v>600</v>
      </c>
      <c r="G22" s="81">
        <v>700</v>
      </c>
      <c r="H22" s="48">
        <v>700</v>
      </c>
      <c r="I22" s="48">
        <v>700</v>
      </c>
      <c r="J22" s="11"/>
      <c r="K22" s="11"/>
      <c r="L22" s="54"/>
    </row>
    <row r="23" spans="1:12" ht="20.100000000000001" customHeight="1" x14ac:dyDescent="0.3">
      <c r="A23" s="39" t="s">
        <v>134</v>
      </c>
      <c r="B23" s="45" t="s">
        <v>135</v>
      </c>
      <c r="C23" s="142">
        <v>267.11</v>
      </c>
      <c r="D23" s="142">
        <v>0</v>
      </c>
      <c r="E23" s="360">
        <v>0</v>
      </c>
      <c r="F23" s="48">
        <v>0</v>
      </c>
      <c r="G23" s="81">
        <v>0</v>
      </c>
      <c r="H23" s="48">
        <v>0</v>
      </c>
      <c r="I23" s="48">
        <v>0</v>
      </c>
      <c r="J23" s="11"/>
      <c r="K23" s="11"/>
      <c r="L23" s="11"/>
    </row>
    <row r="24" spans="1:12" ht="20.100000000000001" customHeight="1" x14ac:dyDescent="0.3">
      <c r="A24" s="39" t="s">
        <v>164</v>
      </c>
      <c r="B24" s="45" t="s">
        <v>165</v>
      </c>
      <c r="C24" s="142">
        <v>0</v>
      </c>
      <c r="D24" s="142">
        <v>0</v>
      </c>
      <c r="E24" s="360">
        <v>0</v>
      </c>
      <c r="F24" s="48">
        <v>0</v>
      </c>
      <c r="G24" s="81">
        <v>0</v>
      </c>
      <c r="H24" s="48">
        <v>0</v>
      </c>
      <c r="I24" s="48">
        <v>0</v>
      </c>
      <c r="J24" s="11"/>
      <c r="K24" s="11"/>
      <c r="L24" s="11"/>
    </row>
    <row r="25" spans="1:12" ht="20.100000000000001" customHeight="1" x14ac:dyDescent="0.3">
      <c r="A25" s="39" t="s">
        <v>80</v>
      </c>
      <c r="B25" s="45" t="s">
        <v>81</v>
      </c>
      <c r="C25" s="142">
        <v>191.83</v>
      </c>
      <c r="D25" s="142">
        <v>0</v>
      </c>
      <c r="E25" s="360">
        <v>0</v>
      </c>
      <c r="F25" s="48">
        <v>160</v>
      </c>
      <c r="G25" s="81">
        <v>0</v>
      </c>
      <c r="H25" s="48">
        <v>0</v>
      </c>
      <c r="I25" s="48">
        <v>0</v>
      </c>
      <c r="J25" s="11"/>
      <c r="K25" s="11"/>
      <c r="L25" s="54"/>
    </row>
    <row r="26" spans="1:12" ht="20.100000000000001" customHeight="1" x14ac:dyDescent="0.3">
      <c r="A26" s="39" t="s">
        <v>234</v>
      </c>
      <c r="B26" s="45" t="s">
        <v>191</v>
      </c>
      <c r="C26" s="142">
        <v>199</v>
      </c>
      <c r="D26" s="142">
        <v>0</v>
      </c>
      <c r="E26" s="360">
        <v>0</v>
      </c>
      <c r="F26" s="48">
        <v>0</v>
      </c>
      <c r="G26" s="81">
        <v>0</v>
      </c>
      <c r="H26" s="48">
        <v>0</v>
      </c>
      <c r="I26" s="48">
        <v>0</v>
      </c>
      <c r="J26" s="11"/>
      <c r="K26" s="11"/>
      <c r="L26" s="54"/>
    </row>
    <row r="27" spans="1:12" ht="20.100000000000001" customHeight="1" x14ac:dyDescent="0.3">
      <c r="A27" s="39" t="s">
        <v>251</v>
      </c>
      <c r="B27" s="45" t="s">
        <v>252</v>
      </c>
      <c r="C27" s="142">
        <v>0</v>
      </c>
      <c r="D27" s="142">
        <v>1083.5999999999999</v>
      </c>
      <c r="E27" s="360">
        <v>1000</v>
      </c>
      <c r="F27" s="48">
        <v>1000</v>
      </c>
      <c r="G27" s="81">
        <v>1618</v>
      </c>
      <c r="H27" s="48">
        <v>2000</v>
      </c>
      <c r="I27" s="48">
        <v>3000</v>
      </c>
      <c r="J27" s="11"/>
      <c r="K27" s="11"/>
      <c r="L27" s="54"/>
    </row>
    <row r="28" spans="1:12" ht="20.100000000000001" customHeight="1" x14ac:dyDescent="0.3">
      <c r="A28" s="39" t="s">
        <v>253</v>
      </c>
      <c r="B28" s="45" t="s">
        <v>328</v>
      </c>
      <c r="C28" s="142">
        <v>0</v>
      </c>
      <c r="D28" s="142">
        <v>772.8</v>
      </c>
      <c r="E28" s="360">
        <v>0</v>
      </c>
      <c r="F28" s="48">
        <v>0</v>
      </c>
      <c r="G28" s="81">
        <v>0</v>
      </c>
      <c r="H28" s="48">
        <v>0</v>
      </c>
      <c r="I28" s="48">
        <v>316</v>
      </c>
      <c r="J28" s="11"/>
      <c r="K28" s="11"/>
      <c r="L28" s="54"/>
    </row>
    <row r="29" spans="1:12" ht="20.100000000000001" customHeight="1" x14ac:dyDescent="0.3">
      <c r="A29" s="39" t="s">
        <v>28</v>
      </c>
      <c r="B29" s="45" t="s">
        <v>22</v>
      </c>
      <c r="C29" s="142">
        <v>1242.5899999999999</v>
      </c>
      <c r="D29" s="142">
        <v>346.54</v>
      </c>
      <c r="E29" s="360">
        <v>300</v>
      </c>
      <c r="F29" s="48">
        <v>700</v>
      </c>
      <c r="G29" s="81">
        <v>500</v>
      </c>
      <c r="H29" s="48">
        <v>500</v>
      </c>
      <c r="I29" s="48">
        <v>500</v>
      </c>
      <c r="J29" s="11"/>
      <c r="K29" s="11"/>
      <c r="L29" s="11"/>
    </row>
    <row r="30" spans="1:12" s="152" customFormat="1" ht="20.100000000000001" customHeight="1" x14ac:dyDescent="0.3">
      <c r="A30" s="56">
        <v>1111633006</v>
      </c>
      <c r="B30" s="57" t="s">
        <v>149</v>
      </c>
      <c r="C30" s="69">
        <v>126.88</v>
      </c>
      <c r="D30" s="69">
        <v>116.01</v>
      </c>
      <c r="E30" s="153">
        <v>120</v>
      </c>
      <c r="F30" s="112">
        <v>120</v>
      </c>
      <c r="G30" s="82">
        <v>120</v>
      </c>
      <c r="H30" s="112">
        <v>120</v>
      </c>
      <c r="I30" s="112">
        <v>120</v>
      </c>
      <c r="J30" s="151"/>
      <c r="K30" s="151"/>
      <c r="L30" s="151"/>
    </row>
    <row r="31" spans="1:12" ht="20.100000000000001" customHeight="1" x14ac:dyDescent="0.3">
      <c r="A31" s="39" t="s">
        <v>82</v>
      </c>
      <c r="B31" s="45" t="s">
        <v>83</v>
      </c>
      <c r="C31" s="142">
        <v>76</v>
      </c>
      <c r="D31" s="142">
        <v>0</v>
      </c>
      <c r="E31" s="360">
        <v>100</v>
      </c>
      <c r="F31" s="48">
        <v>0</v>
      </c>
      <c r="G31" s="81">
        <v>100</v>
      </c>
      <c r="H31" s="48">
        <v>100</v>
      </c>
      <c r="I31" s="48">
        <v>100</v>
      </c>
      <c r="J31" s="11"/>
      <c r="K31" s="11"/>
      <c r="L31" s="11"/>
    </row>
    <row r="32" spans="1:12" ht="20.100000000000001" customHeight="1" x14ac:dyDescent="0.3">
      <c r="A32" s="39" t="s">
        <v>29</v>
      </c>
      <c r="B32" s="45" t="s">
        <v>42</v>
      </c>
      <c r="C32" s="142">
        <v>99.93</v>
      </c>
      <c r="D32" s="142">
        <v>163.41</v>
      </c>
      <c r="E32" s="360">
        <v>200</v>
      </c>
      <c r="F32" s="48">
        <v>150</v>
      </c>
      <c r="G32" s="81">
        <v>200</v>
      </c>
      <c r="H32" s="48">
        <v>300</v>
      </c>
      <c r="I32" s="48">
        <v>300</v>
      </c>
      <c r="J32" s="11"/>
      <c r="K32" s="11"/>
      <c r="L32" s="11"/>
    </row>
    <row r="33" spans="1:12" ht="20.100000000000001" customHeight="1" x14ac:dyDescent="0.3">
      <c r="A33" s="39" t="s">
        <v>84</v>
      </c>
      <c r="B33" s="45" t="s">
        <v>85</v>
      </c>
      <c r="C33" s="142">
        <v>295</v>
      </c>
      <c r="D33" s="142">
        <v>234</v>
      </c>
      <c r="E33" s="360">
        <v>500</v>
      </c>
      <c r="F33" s="48">
        <v>500</v>
      </c>
      <c r="G33" s="81">
        <v>500</v>
      </c>
      <c r="H33" s="48">
        <v>600</v>
      </c>
      <c r="I33" s="48">
        <v>600</v>
      </c>
      <c r="J33" s="11"/>
      <c r="K33" s="11"/>
      <c r="L33" s="11"/>
    </row>
    <row r="34" spans="1:12" ht="20.100000000000001" customHeight="1" x14ac:dyDescent="0.3">
      <c r="A34" s="39" t="s">
        <v>86</v>
      </c>
      <c r="B34" s="45" t="s">
        <v>87</v>
      </c>
      <c r="C34" s="142">
        <v>386.24</v>
      </c>
      <c r="D34" s="142">
        <v>24.5</v>
      </c>
      <c r="E34" s="360">
        <v>300</v>
      </c>
      <c r="F34" s="48">
        <v>100</v>
      </c>
      <c r="G34" s="81">
        <v>500</v>
      </c>
      <c r="H34" s="48">
        <v>300</v>
      </c>
      <c r="I34" s="48">
        <v>300</v>
      </c>
      <c r="J34" s="11"/>
      <c r="K34" s="11"/>
      <c r="L34" s="11"/>
    </row>
    <row r="35" spans="1:12" ht="20.100000000000001" customHeight="1" x14ac:dyDescent="0.3">
      <c r="A35" s="39" t="s">
        <v>88</v>
      </c>
      <c r="B35" s="45" t="s">
        <v>89</v>
      </c>
      <c r="C35" s="142">
        <v>148.32</v>
      </c>
      <c r="D35" s="142">
        <v>165.35</v>
      </c>
      <c r="E35" s="360">
        <v>182</v>
      </c>
      <c r="F35" s="48">
        <v>170</v>
      </c>
      <c r="G35" s="81">
        <v>170</v>
      </c>
      <c r="H35" s="48">
        <v>182</v>
      </c>
      <c r="I35" s="48">
        <v>182</v>
      </c>
      <c r="J35" s="11"/>
      <c r="K35" s="11"/>
      <c r="L35" s="11"/>
    </row>
    <row r="36" spans="1:12" ht="20.100000000000001" customHeight="1" x14ac:dyDescent="0.3">
      <c r="A36" s="39" t="s">
        <v>43</v>
      </c>
      <c r="B36" s="45" t="s">
        <v>90</v>
      </c>
      <c r="C36" s="142">
        <v>0.5</v>
      </c>
      <c r="D36" s="142">
        <v>0</v>
      </c>
      <c r="E36" s="360">
        <v>100</v>
      </c>
      <c r="F36" s="48">
        <v>10</v>
      </c>
      <c r="G36" s="81">
        <v>50</v>
      </c>
      <c r="H36" s="48">
        <v>100</v>
      </c>
      <c r="I36" s="48">
        <v>100</v>
      </c>
      <c r="J36" s="11"/>
      <c r="K36" s="11"/>
      <c r="L36" s="11"/>
    </row>
    <row r="37" spans="1:12" ht="20.100000000000001" customHeight="1" x14ac:dyDescent="0.3">
      <c r="A37" s="39" t="s">
        <v>91</v>
      </c>
      <c r="B37" s="45" t="s">
        <v>30</v>
      </c>
      <c r="C37" s="142">
        <v>0</v>
      </c>
      <c r="D37" s="142">
        <v>0</v>
      </c>
      <c r="E37" s="360">
        <v>100</v>
      </c>
      <c r="F37" s="48">
        <v>200</v>
      </c>
      <c r="G37" s="81">
        <v>300</v>
      </c>
      <c r="H37" s="48">
        <v>100</v>
      </c>
      <c r="I37" s="48">
        <v>100</v>
      </c>
      <c r="J37" s="11"/>
      <c r="K37" s="11"/>
      <c r="L37" s="11"/>
    </row>
    <row r="38" spans="1:12" ht="20.100000000000001" customHeight="1" x14ac:dyDescent="0.3">
      <c r="A38" s="39" t="s">
        <v>31</v>
      </c>
      <c r="B38" s="45" t="s">
        <v>273</v>
      </c>
      <c r="C38" s="142">
        <v>0</v>
      </c>
      <c r="D38" s="142">
        <v>0</v>
      </c>
      <c r="E38" s="360">
        <v>2000</v>
      </c>
      <c r="F38" s="48">
        <v>0</v>
      </c>
      <c r="G38" s="81">
        <v>2000</v>
      </c>
      <c r="H38" s="48">
        <v>200</v>
      </c>
      <c r="I38" s="48">
        <v>500</v>
      </c>
      <c r="J38" s="11"/>
      <c r="K38" s="11"/>
      <c r="L38" s="11"/>
    </row>
    <row r="39" spans="1:12" ht="20.100000000000001" customHeight="1" x14ac:dyDescent="0.3">
      <c r="A39" s="39" t="s">
        <v>160</v>
      </c>
      <c r="B39" s="45" t="s">
        <v>351</v>
      </c>
      <c r="C39" s="142">
        <v>186.89</v>
      </c>
      <c r="D39" s="142">
        <v>116.4</v>
      </c>
      <c r="E39" s="360">
        <v>190</v>
      </c>
      <c r="F39" s="48">
        <v>500</v>
      </c>
      <c r="G39" s="81">
        <v>500</v>
      </c>
      <c r="H39" s="48">
        <v>500</v>
      </c>
      <c r="I39" s="48">
        <v>500</v>
      </c>
      <c r="J39" s="11"/>
      <c r="K39" s="11"/>
      <c r="L39" s="11"/>
    </row>
    <row r="40" spans="1:12" ht="20.100000000000001" customHeight="1" x14ac:dyDescent="0.3">
      <c r="A40" s="39" t="s">
        <v>92</v>
      </c>
      <c r="B40" s="45" t="s">
        <v>93</v>
      </c>
      <c r="C40" s="142">
        <v>224</v>
      </c>
      <c r="D40" s="142">
        <v>43</v>
      </c>
      <c r="E40" s="360">
        <v>200</v>
      </c>
      <c r="F40" s="48">
        <v>200</v>
      </c>
      <c r="G40" s="81">
        <v>300</v>
      </c>
      <c r="H40" s="48">
        <v>200</v>
      </c>
      <c r="I40" s="48">
        <v>200</v>
      </c>
      <c r="J40" s="11"/>
      <c r="K40" s="11"/>
      <c r="L40" s="11"/>
    </row>
    <row r="41" spans="1:12" ht="20.100000000000001" customHeight="1" x14ac:dyDescent="0.3">
      <c r="A41" s="39" t="s">
        <v>94</v>
      </c>
      <c r="B41" s="45" t="s">
        <v>161</v>
      </c>
      <c r="C41" s="142">
        <v>0</v>
      </c>
      <c r="D41" s="142">
        <v>60.49</v>
      </c>
      <c r="E41" s="360">
        <v>200</v>
      </c>
      <c r="F41" s="48">
        <v>0</v>
      </c>
      <c r="G41" s="81">
        <v>100</v>
      </c>
      <c r="H41" s="48">
        <v>200</v>
      </c>
      <c r="I41" s="48">
        <v>200</v>
      </c>
      <c r="J41" s="11"/>
      <c r="K41" s="11"/>
      <c r="L41" s="11"/>
    </row>
    <row r="42" spans="1:12" ht="20.100000000000001" customHeight="1" x14ac:dyDescent="0.3">
      <c r="A42" s="39" t="s">
        <v>95</v>
      </c>
      <c r="B42" s="45" t="s">
        <v>33</v>
      </c>
      <c r="C42" s="142">
        <v>1053.8499999999999</v>
      </c>
      <c r="D42" s="142">
        <v>1104.51</v>
      </c>
      <c r="E42" s="360">
        <v>1290</v>
      </c>
      <c r="F42" s="48">
        <v>1500</v>
      </c>
      <c r="G42" s="81">
        <v>2000</v>
      </c>
      <c r="H42" s="48">
        <v>2000</v>
      </c>
      <c r="I42" s="48">
        <v>2000</v>
      </c>
      <c r="J42" s="11"/>
      <c r="K42" s="11"/>
      <c r="L42" s="11"/>
    </row>
    <row r="43" spans="1:12" ht="20.100000000000001" customHeight="1" x14ac:dyDescent="0.3">
      <c r="A43" s="39" t="s">
        <v>96</v>
      </c>
      <c r="B43" s="45" t="s">
        <v>97</v>
      </c>
      <c r="C43" s="142">
        <v>33.56</v>
      </c>
      <c r="D43" s="142">
        <v>45.96</v>
      </c>
      <c r="E43" s="360">
        <v>70</v>
      </c>
      <c r="F43" s="48">
        <v>90</v>
      </c>
      <c r="G43" s="81">
        <v>100</v>
      </c>
      <c r="H43" s="48">
        <v>70</v>
      </c>
      <c r="I43" s="48">
        <v>70</v>
      </c>
      <c r="J43" s="11"/>
      <c r="K43" s="11"/>
      <c r="L43" s="11"/>
    </row>
    <row r="44" spans="1:12" ht="20.100000000000001" customHeight="1" x14ac:dyDescent="0.3">
      <c r="A44" s="39" t="s">
        <v>98</v>
      </c>
      <c r="B44" s="45" t="s">
        <v>23</v>
      </c>
      <c r="C44" s="142">
        <v>928.4</v>
      </c>
      <c r="D44" s="142">
        <v>1354.6</v>
      </c>
      <c r="E44" s="360">
        <v>1200</v>
      </c>
      <c r="F44" s="48">
        <v>900</v>
      </c>
      <c r="G44" s="81">
        <v>1000</v>
      </c>
      <c r="H44" s="48">
        <v>1200</v>
      </c>
      <c r="I44" s="48">
        <v>1200</v>
      </c>
      <c r="J44" s="11"/>
      <c r="K44" s="11"/>
      <c r="L44" s="11"/>
    </row>
    <row r="45" spans="1:12" ht="20.100000000000001" customHeight="1" x14ac:dyDescent="0.3">
      <c r="A45" s="39" t="s">
        <v>36</v>
      </c>
      <c r="B45" s="45" t="s">
        <v>99</v>
      </c>
      <c r="C45" s="142">
        <v>571.09</v>
      </c>
      <c r="D45" s="142">
        <v>574.36</v>
      </c>
      <c r="E45" s="360">
        <v>600</v>
      </c>
      <c r="F45" s="48">
        <v>600</v>
      </c>
      <c r="G45" s="81">
        <v>600</v>
      </c>
      <c r="H45" s="48">
        <v>600</v>
      </c>
      <c r="I45" s="48">
        <v>600</v>
      </c>
      <c r="J45" s="11"/>
      <c r="K45" s="11"/>
      <c r="L45" s="11"/>
    </row>
    <row r="46" spans="1:12" ht="20.100000000000001" customHeight="1" x14ac:dyDescent="0.3">
      <c r="A46" s="39" t="s">
        <v>37</v>
      </c>
      <c r="B46" s="45" t="s">
        <v>38</v>
      </c>
      <c r="C46" s="142">
        <v>540.72</v>
      </c>
      <c r="D46" s="142">
        <v>557.58000000000004</v>
      </c>
      <c r="E46" s="360">
        <v>600</v>
      </c>
      <c r="F46" s="48">
        <v>550</v>
      </c>
      <c r="G46" s="81">
        <v>550</v>
      </c>
      <c r="H46" s="48">
        <v>600</v>
      </c>
      <c r="I46" s="48">
        <v>600</v>
      </c>
      <c r="J46" s="11"/>
      <c r="K46" s="11"/>
      <c r="L46" s="11"/>
    </row>
    <row r="47" spans="1:12" ht="20.100000000000001" customHeight="1" x14ac:dyDescent="0.3">
      <c r="A47" s="39" t="s">
        <v>100</v>
      </c>
      <c r="B47" s="45" t="s">
        <v>148</v>
      </c>
      <c r="C47" s="142">
        <v>40.51</v>
      </c>
      <c r="D47" s="142">
        <v>49.92</v>
      </c>
      <c r="E47" s="360">
        <v>50</v>
      </c>
      <c r="F47" s="48">
        <v>46</v>
      </c>
      <c r="G47" s="81">
        <v>50</v>
      </c>
      <c r="H47" s="48">
        <v>50</v>
      </c>
      <c r="I47" s="48">
        <v>50</v>
      </c>
      <c r="J47" s="11"/>
      <c r="K47" s="11"/>
      <c r="L47" s="11"/>
    </row>
    <row r="48" spans="1:12" ht="20.100000000000001" customHeight="1" x14ac:dyDescent="0.3">
      <c r="A48" s="39" t="s">
        <v>254</v>
      </c>
      <c r="B48" s="45" t="s">
        <v>255</v>
      </c>
      <c r="C48" s="142">
        <v>0</v>
      </c>
      <c r="D48" s="142">
        <v>50</v>
      </c>
      <c r="E48" s="360">
        <v>0</v>
      </c>
      <c r="F48" s="48">
        <v>0</v>
      </c>
      <c r="G48" s="81">
        <v>0</v>
      </c>
      <c r="H48" s="48">
        <v>0</v>
      </c>
      <c r="I48" s="48">
        <v>0</v>
      </c>
      <c r="J48" s="11"/>
      <c r="K48" s="11"/>
      <c r="L48" s="11"/>
    </row>
    <row r="49" spans="1:12" ht="20.100000000000001" customHeight="1" x14ac:dyDescent="0.3">
      <c r="A49" s="39" t="s">
        <v>62</v>
      </c>
      <c r="B49" s="45" t="s">
        <v>101</v>
      </c>
      <c r="C49" s="142">
        <v>700</v>
      </c>
      <c r="D49" s="142">
        <v>625</v>
      </c>
      <c r="E49" s="360">
        <v>800</v>
      </c>
      <c r="F49" s="48">
        <v>600</v>
      </c>
      <c r="G49" s="81">
        <v>800</v>
      </c>
      <c r="H49" s="48">
        <v>800</v>
      </c>
      <c r="I49" s="48">
        <v>800</v>
      </c>
      <c r="J49" s="11"/>
      <c r="K49" s="11"/>
      <c r="L49" s="11"/>
    </row>
    <row r="50" spans="1:12" ht="20.100000000000001" customHeight="1" x14ac:dyDescent="0.3">
      <c r="A50" s="39" t="s">
        <v>39</v>
      </c>
      <c r="B50" s="45" t="s">
        <v>286</v>
      </c>
      <c r="C50" s="142">
        <v>156</v>
      </c>
      <c r="D50" s="142">
        <v>13</v>
      </c>
      <c r="E50" s="360">
        <v>0</v>
      </c>
      <c r="F50" s="48">
        <v>0</v>
      </c>
      <c r="G50" s="81">
        <v>0</v>
      </c>
      <c r="H50" s="48">
        <v>0</v>
      </c>
      <c r="I50" s="48">
        <v>0</v>
      </c>
      <c r="J50" s="11"/>
      <c r="K50" s="11"/>
      <c r="L50" s="11"/>
    </row>
    <row r="51" spans="1:12" ht="20.100000000000001" customHeight="1" x14ac:dyDescent="0.3">
      <c r="A51" s="39" t="s">
        <v>287</v>
      </c>
      <c r="B51" s="45" t="s">
        <v>288</v>
      </c>
      <c r="C51" s="142">
        <v>0</v>
      </c>
      <c r="D51" s="142">
        <v>92.6</v>
      </c>
      <c r="E51" s="360">
        <v>0</v>
      </c>
      <c r="F51" s="48">
        <v>0</v>
      </c>
      <c r="G51" s="81">
        <v>0</v>
      </c>
      <c r="H51" s="48">
        <v>0</v>
      </c>
      <c r="I51" s="48">
        <v>0</v>
      </c>
      <c r="J51" s="11"/>
      <c r="K51" s="11"/>
      <c r="L51" s="11"/>
    </row>
    <row r="52" spans="1:12" ht="20.100000000000001" customHeight="1" x14ac:dyDescent="0.3">
      <c r="A52" s="39" t="s">
        <v>102</v>
      </c>
      <c r="B52" s="45" t="s">
        <v>256</v>
      </c>
      <c r="C52" s="142">
        <v>55.68</v>
      </c>
      <c r="D52" s="142">
        <v>55.68</v>
      </c>
      <c r="E52" s="360">
        <v>60</v>
      </c>
      <c r="F52" s="48">
        <v>57</v>
      </c>
      <c r="G52" s="81">
        <v>60</v>
      </c>
      <c r="H52" s="48">
        <v>60</v>
      </c>
      <c r="I52" s="48">
        <v>60</v>
      </c>
      <c r="J52" s="11"/>
      <c r="K52" s="11"/>
      <c r="L52" s="11"/>
    </row>
    <row r="53" spans="1:12" ht="21.75" customHeight="1" x14ac:dyDescent="0.3">
      <c r="A53" s="39" t="s">
        <v>162</v>
      </c>
      <c r="B53" s="45" t="s">
        <v>352</v>
      </c>
      <c r="C53" s="142">
        <v>237.71</v>
      </c>
      <c r="D53" s="142">
        <v>214.97</v>
      </c>
      <c r="E53" s="360">
        <v>150</v>
      </c>
      <c r="F53" s="48">
        <v>163</v>
      </c>
      <c r="G53" s="81">
        <v>200</v>
      </c>
      <c r="H53" s="48">
        <v>200</v>
      </c>
      <c r="I53" s="48">
        <v>200</v>
      </c>
      <c r="J53" s="11"/>
      <c r="K53" s="11"/>
      <c r="L53" s="11"/>
    </row>
    <row r="54" spans="1:12" ht="22.5" customHeight="1" thickBot="1" x14ac:dyDescent="0.35">
      <c r="A54" s="39" t="s">
        <v>40</v>
      </c>
      <c r="B54" s="45" t="s">
        <v>103</v>
      </c>
      <c r="C54" s="142">
        <v>194.65</v>
      </c>
      <c r="D54" s="142">
        <v>346.89</v>
      </c>
      <c r="E54" s="360">
        <v>400</v>
      </c>
      <c r="F54" s="48">
        <v>350</v>
      </c>
      <c r="G54" s="81">
        <v>392</v>
      </c>
      <c r="H54" s="48">
        <v>400</v>
      </c>
      <c r="I54" s="48">
        <v>400</v>
      </c>
      <c r="J54" s="11"/>
      <c r="K54" s="11"/>
      <c r="L54" s="11"/>
    </row>
    <row r="55" spans="1:12" ht="16.5" hidden="1" customHeight="1" x14ac:dyDescent="0.3">
      <c r="A55" s="39"/>
      <c r="B55" s="47"/>
      <c r="C55" s="143"/>
      <c r="D55" s="143"/>
      <c r="E55" s="81"/>
      <c r="F55" s="113"/>
      <c r="G55" s="81">
        <f>SUM(G7:G54)</f>
        <v>64288</v>
      </c>
      <c r="H55" s="48">
        <f>SUM(H7:H54)</f>
        <v>65233</v>
      </c>
      <c r="I55" s="48"/>
      <c r="J55" s="11"/>
      <c r="K55" s="11"/>
      <c r="L55" s="11"/>
    </row>
    <row r="56" spans="1:12" ht="16.5" hidden="1" customHeight="1" x14ac:dyDescent="0.3">
      <c r="A56" s="39"/>
      <c r="B56" s="47"/>
      <c r="C56" s="143"/>
      <c r="D56" s="143"/>
      <c r="E56" s="81"/>
      <c r="F56" s="113"/>
      <c r="G56" s="81"/>
      <c r="H56" s="48"/>
      <c r="I56" s="48"/>
      <c r="J56" s="11"/>
      <c r="K56" s="11"/>
      <c r="L56" s="11"/>
    </row>
    <row r="57" spans="1:12" ht="16.5" hidden="1" customHeight="1" x14ac:dyDescent="0.3">
      <c r="A57" s="39"/>
      <c r="B57" s="47"/>
      <c r="C57" s="143"/>
      <c r="D57" s="143"/>
      <c r="E57" s="81"/>
      <c r="F57" s="113"/>
      <c r="G57" s="81"/>
      <c r="H57" s="48"/>
      <c r="I57" s="48"/>
      <c r="J57" s="11"/>
      <c r="K57" s="11"/>
      <c r="L57" s="11"/>
    </row>
    <row r="58" spans="1:12" ht="16.5" hidden="1" customHeight="1" x14ac:dyDescent="0.3">
      <c r="A58" s="39"/>
      <c r="B58" s="47"/>
      <c r="C58" s="143"/>
      <c r="D58" s="143"/>
      <c r="E58" s="81"/>
      <c r="F58" s="113"/>
      <c r="G58" s="81"/>
      <c r="H58" s="48"/>
      <c r="I58" s="48"/>
      <c r="J58" s="11"/>
      <c r="K58" s="11"/>
      <c r="L58" s="11"/>
    </row>
    <row r="59" spans="1:12" ht="16.5" hidden="1" customHeight="1" x14ac:dyDescent="0.3">
      <c r="A59" s="39"/>
      <c r="B59" s="47"/>
      <c r="C59" s="143"/>
      <c r="D59" s="143"/>
      <c r="E59" s="81"/>
      <c r="F59" s="113"/>
      <c r="G59" s="81"/>
      <c r="H59" s="48"/>
      <c r="I59" s="48"/>
      <c r="J59" s="11"/>
      <c r="K59" s="11"/>
      <c r="L59" s="11"/>
    </row>
    <row r="60" spans="1:12" ht="16.5" hidden="1" customHeight="1" x14ac:dyDescent="0.3">
      <c r="A60" s="39"/>
      <c r="B60" s="47"/>
      <c r="C60" s="143"/>
      <c r="D60" s="143"/>
      <c r="E60" s="81"/>
      <c r="F60" s="113"/>
      <c r="G60" s="81"/>
      <c r="H60" s="48"/>
      <c r="I60" s="48"/>
      <c r="J60" s="11"/>
      <c r="K60" s="11"/>
      <c r="L60" s="11"/>
    </row>
    <row r="61" spans="1:12" ht="16.5" hidden="1" customHeight="1" x14ac:dyDescent="0.3">
      <c r="A61" s="39"/>
      <c r="B61" s="47"/>
      <c r="C61" s="143"/>
      <c r="D61" s="143"/>
      <c r="E61" s="81"/>
      <c r="F61" s="113"/>
      <c r="G61" s="81"/>
      <c r="H61" s="48"/>
      <c r="I61" s="48"/>
      <c r="J61" s="11"/>
      <c r="K61" s="11"/>
      <c r="L61" s="11"/>
    </row>
    <row r="62" spans="1:12" ht="16.5" hidden="1" customHeight="1" x14ac:dyDescent="0.3">
      <c r="A62" s="39"/>
      <c r="B62" s="47"/>
      <c r="C62" s="143"/>
      <c r="D62" s="143"/>
      <c r="E62" s="81"/>
      <c r="F62" s="113"/>
      <c r="G62" s="81"/>
      <c r="H62" s="48"/>
      <c r="I62" s="48"/>
      <c r="J62" s="11"/>
      <c r="K62" s="11"/>
      <c r="L62" s="11"/>
    </row>
    <row r="63" spans="1:12" ht="16.5" hidden="1" customHeight="1" x14ac:dyDescent="0.3">
      <c r="A63" s="39"/>
      <c r="B63" s="47"/>
      <c r="C63" s="143"/>
      <c r="D63" s="143"/>
      <c r="E63" s="81"/>
      <c r="F63" s="113"/>
      <c r="G63" s="81"/>
      <c r="H63" s="48"/>
      <c r="I63" s="48"/>
      <c r="J63" s="11"/>
      <c r="K63" s="11"/>
      <c r="L63" s="11"/>
    </row>
    <row r="64" spans="1:12" ht="16.5" hidden="1" customHeight="1" x14ac:dyDescent="0.3">
      <c r="A64" s="39"/>
      <c r="B64" s="47"/>
      <c r="C64" s="143"/>
      <c r="D64" s="143"/>
      <c r="E64" s="81"/>
      <c r="F64" s="113"/>
      <c r="G64" s="81"/>
      <c r="H64" s="48"/>
      <c r="I64" s="48"/>
      <c r="J64" s="11"/>
      <c r="K64" s="11"/>
      <c r="L64" s="11"/>
    </row>
    <row r="65" spans="1:12" ht="16.5" hidden="1" customHeight="1" x14ac:dyDescent="0.3">
      <c r="A65" s="39"/>
      <c r="B65" s="47"/>
      <c r="C65" s="143"/>
      <c r="D65" s="143"/>
      <c r="E65" s="81"/>
      <c r="F65" s="113"/>
      <c r="G65" s="81"/>
      <c r="H65" s="48"/>
      <c r="I65" s="48"/>
      <c r="J65" s="11"/>
      <c r="K65" s="11"/>
      <c r="L65" s="11"/>
    </row>
    <row r="66" spans="1:12" ht="16.5" hidden="1" customHeight="1" x14ac:dyDescent="0.3">
      <c r="A66" s="39"/>
      <c r="B66" s="47"/>
      <c r="C66" s="143"/>
      <c r="D66" s="143"/>
      <c r="E66" s="81"/>
      <c r="F66" s="113"/>
      <c r="G66" s="81"/>
      <c r="H66" s="48"/>
      <c r="I66" s="48"/>
      <c r="J66" s="11"/>
      <c r="K66" s="11"/>
      <c r="L66" s="11"/>
    </row>
    <row r="67" spans="1:12" ht="16.5" hidden="1" customHeight="1" x14ac:dyDescent="0.3">
      <c r="A67" s="39"/>
      <c r="B67" s="47"/>
      <c r="C67" s="143"/>
      <c r="D67" s="143"/>
      <c r="E67" s="81"/>
      <c r="F67" s="113"/>
      <c r="G67" s="81"/>
      <c r="H67" s="48"/>
      <c r="I67" s="48"/>
      <c r="J67" s="11"/>
      <c r="K67" s="11"/>
      <c r="L67" s="11"/>
    </row>
    <row r="68" spans="1:12" ht="16.5" hidden="1" customHeight="1" x14ac:dyDescent="0.3">
      <c r="A68" s="39"/>
      <c r="B68" s="47"/>
      <c r="C68" s="143"/>
      <c r="D68" s="143"/>
      <c r="E68" s="81"/>
      <c r="F68" s="113"/>
      <c r="G68" s="81"/>
      <c r="H68" s="48"/>
      <c r="I68" s="48"/>
      <c r="J68" s="11"/>
      <c r="K68" s="11"/>
      <c r="L68" s="11"/>
    </row>
    <row r="69" spans="1:12" ht="16.5" hidden="1" customHeight="1" x14ac:dyDescent="0.3">
      <c r="A69" s="39"/>
      <c r="B69" s="47"/>
      <c r="C69" s="143"/>
      <c r="D69" s="143"/>
      <c r="E69" s="81"/>
      <c r="F69" s="113"/>
      <c r="G69" s="81"/>
      <c r="H69" s="48"/>
      <c r="I69" s="48"/>
      <c r="J69" s="11"/>
      <c r="K69" s="11"/>
      <c r="L69" s="11"/>
    </row>
    <row r="70" spans="1:12" ht="16.5" hidden="1" customHeight="1" x14ac:dyDescent="0.3">
      <c r="A70" s="39"/>
      <c r="B70" s="47"/>
      <c r="C70" s="143"/>
      <c r="D70" s="143"/>
      <c r="E70" s="81"/>
      <c r="F70" s="113"/>
      <c r="G70" s="81"/>
      <c r="H70" s="48"/>
      <c r="I70" s="48"/>
      <c r="J70" s="11"/>
      <c r="K70" s="11"/>
      <c r="L70" s="11"/>
    </row>
    <row r="71" spans="1:12" ht="16.5" hidden="1" customHeight="1" x14ac:dyDescent="0.3">
      <c r="A71" s="39"/>
      <c r="B71" s="47"/>
      <c r="C71" s="143"/>
      <c r="D71" s="143"/>
      <c r="E71" s="81"/>
      <c r="F71" s="113"/>
      <c r="G71" s="81"/>
      <c r="H71" s="48"/>
      <c r="I71" s="48"/>
      <c r="J71" s="11"/>
      <c r="K71" s="11"/>
      <c r="L71" s="11"/>
    </row>
    <row r="72" spans="1:12" ht="16.5" hidden="1" customHeight="1" x14ac:dyDescent="0.3">
      <c r="A72" s="39"/>
      <c r="B72" s="47"/>
      <c r="C72" s="143"/>
      <c r="D72" s="143"/>
      <c r="E72" s="81"/>
      <c r="F72" s="113"/>
      <c r="G72" s="81"/>
      <c r="H72" s="48"/>
      <c r="I72" s="48"/>
      <c r="J72" s="11"/>
      <c r="K72" s="11"/>
      <c r="L72" s="11"/>
    </row>
    <row r="73" spans="1:12" ht="16.5" hidden="1" customHeight="1" x14ac:dyDescent="0.3">
      <c r="A73" s="39"/>
      <c r="B73" s="47"/>
      <c r="C73" s="143"/>
      <c r="D73" s="143"/>
      <c r="E73" s="81"/>
      <c r="F73" s="113"/>
      <c r="G73" s="81"/>
      <c r="H73" s="48"/>
      <c r="I73" s="48"/>
      <c r="J73" s="11"/>
      <c r="K73" s="11"/>
      <c r="L73" s="11"/>
    </row>
    <row r="74" spans="1:12" ht="16.5" hidden="1" customHeight="1" x14ac:dyDescent="0.3">
      <c r="A74" s="39"/>
      <c r="B74" s="47"/>
      <c r="C74" s="143"/>
      <c r="D74" s="143"/>
      <c r="E74" s="81"/>
      <c r="F74" s="113"/>
      <c r="G74" s="81"/>
      <c r="H74" s="48"/>
      <c r="I74" s="48"/>
      <c r="J74" s="11"/>
      <c r="K74" s="11"/>
      <c r="L74" s="11"/>
    </row>
    <row r="75" spans="1:12" ht="16.5" hidden="1" customHeight="1" x14ac:dyDescent="0.3">
      <c r="A75" s="39"/>
      <c r="B75" s="47"/>
      <c r="C75" s="143"/>
      <c r="D75" s="143"/>
      <c r="E75" s="81"/>
      <c r="F75" s="113"/>
      <c r="G75" s="81"/>
      <c r="H75" s="48"/>
      <c r="I75" s="48"/>
      <c r="J75" s="11"/>
      <c r="K75" s="11"/>
      <c r="L75" s="11"/>
    </row>
    <row r="76" spans="1:12" ht="16.5" hidden="1" customHeight="1" x14ac:dyDescent="0.3">
      <c r="A76" s="39"/>
      <c r="B76" s="47"/>
      <c r="C76" s="143"/>
      <c r="D76" s="143"/>
      <c r="E76" s="81"/>
      <c r="F76" s="113"/>
      <c r="G76" s="81"/>
      <c r="H76" s="48"/>
      <c r="I76" s="48"/>
      <c r="J76" s="11"/>
      <c r="K76" s="11"/>
      <c r="L76" s="11"/>
    </row>
    <row r="77" spans="1:12" ht="16.5" hidden="1" customHeight="1" x14ac:dyDescent="0.3">
      <c r="A77" s="39"/>
      <c r="B77" s="47"/>
      <c r="C77" s="143"/>
      <c r="D77" s="143"/>
      <c r="E77" s="81"/>
      <c r="F77" s="113"/>
      <c r="G77" s="81"/>
      <c r="H77" s="48"/>
      <c r="I77" s="48"/>
      <c r="J77" s="11"/>
      <c r="K77" s="11"/>
      <c r="L77" s="11"/>
    </row>
    <row r="78" spans="1:12" ht="16.5" hidden="1" customHeight="1" x14ac:dyDescent="0.3">
      <c r="A78" s="39"/>
      <c r="B78" s="47"/>
      <c r="C78" s="143"/>
      <c r="D78" s="143"/>
      <c r="E78" s="81"/>
      <c r="F78" s="113"/>
      <c r="G78" s="81"/>
      <c r="H78" s="48"/>
      <c r="I78" s="48"/>
      <c r="J78" s="11"/>
      <c r="K78" s="11"/>
      <c r="L78" s="11"/>
    </row>
    <row r="79" spans="1:12" ht="16.5" hidden="1" customHeight="1" x14ac:dyDescent="0.3">
      <c r="A79" s="39"/>
      <c r="B79" s="47"/>
      <c r="C79" s="143"/>
      <c r="D79" s="143"/>
      <c r="E79" s="81"/>
      <c r="F79" s="113"/>
      <c r="G79" s="81"/>
      <c r="H79" s="48"/>
      <c r="I79" s="48"/>
      <c r="J79" s="11"/>
      <c r="K79" s="11"/>
      <c r="L79" s="11"/>
    </row>
    <row r="80" spans="1:12" ht="16.5" hidden="1" customHeight="1" x14ac:dyDescent="0.3">
      <c r="A80" s="39"/>
      <c r="B80" s="47"/>
      <c r="C80" s="143"/>
      <c r="D80" s="143"/>
      <c r="E80" s="81"/>
      <c r="F80" s="113"/>
      <c r="G80" s="81"/>
      <c r="H80" s="48"/>
      <c r="I80" s="48"/>
      <c r="J80" s="11"/>
      <c r="K80" s="11"/>
      <c r="L80" s="11"/>
    </row>
    <row r="81" spans="1:109" ht="16.5" hidden="1" customHeight="1" x14ac:dyDescent="0.3">
      <c r="A81" s="39"/>
      <c r="B81" s="47"/>
      <c r="C81" s="143"/>
      <c r="D81" s="143"/>
      <c r="E81" s="81"/>
      <c r="F81" s="113"/>
      <c r="G81" s="81"/>
      <c r="H81" s="48"/>
      <c r="I81" s="48"/>
      <c r="J81" s="11"/>
      <c r="K81" s="11"/>
      <c r="L81" s="11"/>
    </row>
    <row r="82" spans="1:109" ht="16.5" hidden="1" customHeight="1" x14ac:dyDescent="0.3">
      <c r="A82" s="39"/>
      <c r="B82" s="47"/>
      <c r="C82" s="143"/>
      <c r="D82" s="143"/>
      <c r="E82" s="81"/>
      <c r="F82" s="113"/>
      <c r="G82" s="81"/>
      <c r="H82" s="48"/>
      <c r="I82" s="48"/>
      <c r="J82" s="11"/>
      <c r="K82" s="11"/>
      <c r="L82" s="11"/>
    </row>
    <row r="83" spans="1:109" ht="16.5" hidden="1" customHeight="1" x14ac:dyDescent="0.3">
      <c r="A83" s="39"/>
      <c r="B83" s="47"/>
      <c r="C83" s="143"/>
      <c r="D83" s="143"/>
      <c r="E83" s="81"/>
      <c r="F83" s="113"/>
      <c r="G83" s="81"/>
      <c r="H83" s="48"/>
      <c r="I83" s="48"/>
      <c r="J83" s="11"/>
      <c r="K83" s="11"/>
      <c r="L83" s="11"/>
    </row>
    <row r="84" spans="1:109" ht="16.5" hidden="1" customHeight="1" x14ac:dyDescent="0.3">
      <c r="A84" s="39"/>
      <c r="B84" s="47"/>
      <c r="C84" s="143"/>
      <c r="D84" s="143"/>
      <c r="E84" s="81"/>
      <c r="F84" s="113"/>
      <c r="G84" s="81"/>
      <c r="H84" s="48"/>
      <c r="I84" s="48"/>
      <c r="J84" s="11"/>
      <c r="K84" s="11"/>
      <c r="L84" s="11"/>
    </row>
    <row r="85" spans="1:109" ht="16.5" hidden="1" customHeight="1" x14ac:dyDescent="0.3">
      <c r="A85" s="39"/>
      <c r="B85" s="47"/>
      <c r="C85" s="143"/>
      <c r="D85" s="143"/>
      <c r="E85" s="81"/>
      <c r="F85" s="113"/>
      <c r="G85" s="81"/>
      <c r="H85" s="48"/>
      <c r="I85" s="48"/>
      <c r="J85" s="11"/>
      <c r="K85" s="11"/>
      <c r="L85" s="11"/>
    </row>
    <row r="86" spans="1:109" ht="16.5" hidden="1" customHeight="1" x14ac:dyDescent="0.3">
      <c r="A86" s="39"/>
      <c r="B86" s="47"/>
      <c r="C86" s="143"/>
      <c r="D86" s="143"/>
      <c r="E86" s="81"/>
      <c r="F86" s="113"/>
      <c r="G86" s="81"/>
      <c r="H86" s="48"/>
      <c r="I86" s="48"/>
      <c r="J86" s="11"/>
      <c r="K86" s="11"/>
      <c r="L86" s="11"/>
    </row>
    <row r="87" spans="1:109" ht="16.5" hidden="1" customHeight="1" x14ac:dyDescent="0.3">
      <c r="A87" s="238"/>
      <c r="B87" s="287"/>
      <c r="C87" s="288"/>
      <c r="D87" s="288"/>
      <c r="E87" s="83"/>
      <c r="F87" s="289"/>
      <c r="G87" s="83"/>
      <c r="H87" s="77"/>
      <c r="I87" s="77"/>
      <c r="J87" s="11"/>
      <c r="K87" s="11"/>
      <c r="L87" s="11"/>
    </row>
    <row r="88" spans="1:109" s="25" customFormat="1" ht="37.5" customHeight="1" thickBot="1" x14ac:dyDescent="0.4">
      <c r="A88" s="290" t="s">
        <v>47</v>
      </c>
      <c r="B88" s="291" t="s">
        <v>72</v>
      </c>
      <c r="C88" s="246">
        <f>SUM(C7:C54)</f>
        <v>54982.34</v>
      </c>
      <c r="D88" s="246">
        <f>SUM(SUM(D7:D87))</f>
        <v>55618.95</v>
      </c>
      <c r="E88" s="246">
        <f>SUM(E7:E54)</f>
        <v>62390</v>
      </c>
      <c r="F88" s="246">
        <f>SUM(SUM(F7:F54))</f>
        <v>63300</v>
      </c>
      <c r="G88" s="246">
        <f>SUM(SUM(G6:G54))</f>
        <v>64288</v>
      </c>
      <c r="H88" s="246">
        <f>SUM(H7:H54)</f>
        <v>65233</v>
      </c>
      <c r="I88" s="246">
        <f>SUM(I7:I54)</f>
        <v>66849</v>
      </c>
      <c r="J88" s="27"/>
      <c r="K88" s="27"/>
      <c r="L88" s="27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</row>
    <row r="89" spans="1:109" ht="22.5" customHeight="1" x14ac:dyDescent="0.3">
      <c r="A89" s="40"/>
      <c r="B89" s="292" t="s">
        <v>211</v>
      </c>
      <c r="C89" s="141"/>
      <c r="D89" s="141"/>
      <c r="E89" s="359"/>
      <c r="F89" s="79"/>
      <c r="G89" s="84"/>
      <c r="H89" s="79"/>
      <c r="I89" s="79"/>
      <c r="J89" s="55"/>
      <c r="K89" s="27"/>
      <c r="L89" s="27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</row>
    <row r="90" spans="1:109" ht="19.5" customHeight="1" x14ac:dyDescent="0.3">
      <c r="A90" s="39" t="s">
        <v>34</v>
      </c>
      <c r="B90" s="45" t="s">
        <v>44</v>
      </c>
      <c r="C90" s="142">
        <v>720</v>
      </c>
      <c r="D90" s="142">
        <v>720</v>
      </c>
      <c r="E90" s="360">
        <v>800</v>
      </c>
      <c r="F90" s="48">
        <v>720</v>
      </c>
      <c r="G90" s="81">
        <v>720</v>
      </c>
      <c r="H90" s="48">
        <v>800</v>
      </c>
      <c r="I90" s="48">
        <v>800</v>
      </c>
      <c r="J90" s="55"/>
      <c r="K90" s="27"/>
      <c r="L90" s="27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</row>
    <row r="91" spans="1:109" ht="21" customHeight="1" x14ac:dyDescent="0.3">
      <c r="A91" s="39" t="s">
        <v>96</v>
      </c>
      <c r="B91" s="45" t="s">
        <v>52</v>
      </c>
      <c r="C91" s="142">
        <v>346.81</v>
      </c>
      <c r="D91" s="142">
        <v>434.26</v>
      </c>
      <c r="E91" s="360">
        <v>300</v>
      </c>
      <c r="F91" s="48">
        <v>350</v>
      </c>
      <c r="G91" s="81">
        <v>400</v>
      </c>
      <c r="H91" s="48">
        <v>350</v>
      </c>
      <c r="I91" s="48">
        <v>300</v>
      </c>
      <c r="J91" s="27"/>
      <c r="K91" s="27"/>
      <c r="L91" s="27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</row>
    <row r="92" spans="1:109" ht="18.75" customHeight="1" x14ac:dyDescent="0.3">
      <c r="A92" s="39" t="s">
        <v>163</v>
      </c>
      <c r="B92" s="45" t="s">
        <v>105</v>
      </c>
      <c r="C92" s="142">
        <v>306.06</v>
      </c>
      <c r="D92" s="142">
        <v>287.57</v>
      </c>
      <c r="E92" s="360">
        <v>150</v>
      </c>
      <c r="F92" s="48">
        <v>60</v>
      </c>
      <c r="G92" s="81">
        <v>30</v>
      </c>
      <c r="H92" s="48">
        <v>50</v>
      </c>
      <c r="I92" s="48">
        <v>150</v>
      </c>
      <c r="J92" s="27"/>
      <c r="K92" s="27"/>
      <c r="L92" s="27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</row>
    <row r="93" spans="1:109" ht="21.75" customHeight="1" thickBot="1" x14ac:dyDescent="0.35">
      <c r="A93" s="238" t="s">
        <v>192</v>
      </c>
      <c r="B93" s="239" t="s">
        <v>193</v>
      </c>
      <c r="C93" s="240">
        <v>243.94</v>
      </c>
      <c r="D93" s="240">
        <v>0</v>
      </c>
      <c r="E93" s="361">
        <v>0</v>
      </c>
      <c r="F93" s="77">
        <v>0</v>
      </c>
      <c r="G93" s="83">
        <v>0</v>
      </c>
      <c r="H93" s="77">
        <v>0</v>
      </c>
      <c r="I93" s="77">
        <v>0</v>
      </c>
      <c r="J93" s="27"/>
      <c r="K93" s="27"/>
      <c r="L93" s="27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</row>
    <row r="94" spans="1:109" s="26" customFormat="1" ht="30.75" customHeight="1" thickBot="1" x14ac:dyDescent="0.4">
      <c r="A94" s="243" t="s">
        <v>46</v>
      </c>
      <c r="B94" s="244" t="s">
        <v>53</v>
      </c>
      <c r="C94" s="245">
        <f>SUM(C90:C93)</f>
        <v>1616.81</v>
      </c>
      <c r="D94" s="245">
        <v>1441.83</v>
      </c>
      <c r="E94" s="246">
        <f>SUM(E90:E93)</f>
        <v>1250</v>
      </c>
      <c r="F94" s="246">
        <f>SUM(SUM(F90:F93))</f>
        <v>1130</v>
      </c>
      <c r="G94" s="246">
        <f>SUM(SUM(G90:G93))</f>
        <v>1150</v>
      </c>
      <c r="H94" s="246">
        <f>SUM(H90:H93)</f>
        <v>1200</v>
      </c>
      <c r="I94" s="246">
        <f>SUM(I90:I93)</f>
        <v>1250</v>
      </c>
      <c r="J94" s="27"/>
      <c r="K94" s="27"/>
      <c r="L94" s="27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</row>
    <row r="95" spans="1:109" s="26" customFormat="1" ht="22.5" customHeight="1" x14ac:dyDescent="0.35">
      <c r="A95" s="241"/>
      <c r="B95" s="247" t="s">
        <v>235</v>
      </c>
      <c r="C95" s="242"/>
      <c r="D95" s="242"/>
      <c r="E95" s="178"/>
      <c r="F95" s="178"/>
      <c r="G95" s="327"/>
      <c r="H95" s="178"/>
      <c r="I95" s="178"/>
      <c r="J95" s="27"/>
      <c r="K95" s="27"/>
      <c r="L95" s="27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</row>
    <row r="96" spans="1:109" s="26" customFormat="1" ht="22.5" customHeight="1" thickBot="1" x14ac:dyDescent="0.35">
      <c r="A96" s="235">
        <v>1111620.6299999999</v>
      </c>
      <c r="B96" s="236" t="s">
        <v>289</v>
      </c>
      <c r="C96" s="237">
        <v>1224</v>
      </c>
      <c r="D96" s="237">
        <v>2333.63</v>
      </c>
      <c r="E96" s="237">
        <v>0</v>
      </c>
      <c r="F96" s="237">
        <v>0</v>
      </c>
      <c r="G96" s="251">
        <v>0</v>
      </c>
      <c r="H96" s="237">
        <v>0</v>
      </c>
      <c r="I96" s="237">
        <v>0</v>
      </c>
      <c r="J96" s="27"/>
      <c r="K96" s="27"/>
      <c r="L96" s="27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</row>
    <row r="97" spans="1:109" s="26" customFormat="1" ht="33" customHeight="1" thickBot="1" x14ac:dyDescent="0.4">
      <c r="A97" s="249" t="s">
        <v>238</v>
      </c>
      <c r="B97" s="244" t="s">
        <v>236</v>
      </c>
      <c r="C97" s="245">
        <v>1224</v>
      </c>
      <c r="D97" s="245">
        <v>0</v>
      </c>
      <c r="E97" s="246">
        <v>0</v>
      </c>
      <c r="F97" s="246">
        <v>0</v>
      </c>
      <c r="G97" s="246">
        <v>0</v>
      </c>
      <c r="H97" s="246">
        <v>0</v>
      </c>
      <c r="I97" s="246">
        <v>0</v>
      </c>
      <c r="J97" s="27"/>
      <c r="K97" s="27"/>
      <c r="L97" s="27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</row>
    <row r="98" spans="1:109" s="18" customFormat="1" ht="22.5" customHeight="1" x14ac:dyDescent="0.3">
      <c r="A98" s="42"/>
      <c r="B98" s="248" t="s">
        <v>212</v>
      </c>
      <c r="C98" s="144"/>
      <c r="D98" s="144"/>
      <c r="E98" s="360"/>
      <c r="F98" s="48"/>
      <c r="G98" s="81"/>
      <c r="H98" s="48"/>
      <c r="I98" s="48"/>
      <c r="J98" s="27"/>
      <c r="K98" s="27"/>
      <c r="L98" s="27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109" s="18" customFormat="1" ht="22.5" customHeight="1" thickBot="1" x14ac:dyDescent="0.35">
      <c r="A99" s="265" t="s">
        <v>153</v>
      </c>
      <c r="B99" s="266" t="s">
        <v>154</v>
      </c>
      <c r="C99" s="305">
        <v>903.53</v>
      </c>
      <c r="D99" s="305">
        <v>0</v>
      </c>
      <c r="E99" s="305">
        <v>0</v>
      </c>
      <c r="F99" s="307">
        <v>1494</v>
      </c>
      <c r="G99" s="306">
        <v>0</v>
      </c>
      <c r="H99" s="307">
        <v>0</v>
      </c>
      <c r="I99" s="307">
        <v>0</v>
      </c>
      <c r="J99" s="27"/>
      <c r="K99" s="27"/>
      <c r="L99" s="27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109" s="18" customFormat="1" ht="34.5" customHeight="1" thickBot="1" x14ac:dyDescent="0.4">
      <c r="A100" s="268" t="s">
        <v>155</v>
      </c>
      <c r="B100" s="269" t="s">
        <v>156</v>
      </c>
      <c r="C100" s="245">
        <f>SUM(C99)</f>
        <v>903.53</v>
      </c>
      <c r="D100" s="245">
        <v>0</v>
      </c>
      <c r="E100" s="245">
        <f>SUM(E99)</f>
        <v>0</v>
      </c>
      <c r="F100" s="245">
        <v>1494</v>
      </c>
      <c r="G100" s="245">
        <v>0</v>
      </c>
      <c r="H100" s="245">
        <f>SUM(H99)</f>
        <v>0</v>
      </c>
      <c r="I100" s="245">
        <f>SUM(I99)</f>
        <v>0</v>
      </c>
      <c r="J100" s="27"/>
      <c r="K100" s="27"/>
      <c r="L100" s="27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109" s="18" customFormat="1" ht="25.5" customHeight="1" x14ac:dyDescent="0.3">
      <c r="A101" s="267"/>
      <c r="B101" s="264" t="s">
        <v>237</v>
      </c>
      <c r="C101" s="253"/>
      <c r="D101" s="253"/>
      <c r="E101" s="359"/>
      <c r="F101" s="79"/>
      <c r="G101" s="84"/>
      <c r="H101" s="79"/>
      <c r="I101" s="79"/>
      <c r="J101" s="27"/>
      <c r="K101" s="27"/>
      <c r="L101" s="27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109" s="18" customFormat="1" ht="20.25" customHeight="1" x14ac:dyDescent="0.3">
      <c r="A102" s="252" t="s">
        <v>239</v>
      </c>
      <c r="B102" s="61" t="s">
        <v>257</v>
      </c>
      <c r="C102" s="250">
        <v>659.46</v>
      </c>
      <c r="D102" s="250">
        <v>0</v>
      </c>
      <c r="E102" s="250">
        <v>0</v>
      </c>
      <c r="F102" s="237">
        <v>0</v>
      </c>
      <c r="G102" s="251">
        <v>0</v>
      </c>
      <c r="H102" s="237">
        <v>0</v>
      </c>
      <c r="I102" s="237">
        <v>0</v>
      </c>
      <c r="J102" s="27"/>
      <c r="K102" s="27"/>
      <c r="L102" s="27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109" s="18" customFormat="1" ht="20.25" customHeight="1" x14ac:dyDescent="0.3">
      <c r="A103" s="62">
        <v>1111633006</v>
      </c>
      <c r="B103" s="61" t="s">
        <v>241</v>
      </c>
      <c r="C103" s="250">
        <v>458.75</v>
      </c>
      <c r="D103" s="250">
        <v>0</v>
      </c>
      <c r="E103" s="250">
        <v>0</v>
      </c>
      <c r="F103" s="237">
        <v>0</v>
      </c>
      <c r="G103" s="251">
        <v>0</v>
      </c>
      <c r="H103" s="237">
        <v>0</v>
      </c>
      <c r="I103" s="237">
        <v>0</v>
      </c>
      <c r="J103" s="27"/>
      <c r="K103" s="27"/>
      <c r="L103" s="27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109" s="18" customFormat="1" ht="20.25" customHeight="1" x14ac:dyDescent="0.3">
      <c r="A104" s="42" t="s">
        <v>106</v>
      </c>
      <c r="B104" s="38" t="s">
        <v>240</v>
      </c>
      <c r="C104" s="144">
        <v>771.86</v>
      </c>
      <c r="D104" s="144">
        <v>0</v>
      </c>
      <c r="E104" s="360">
        <v>0</v>
      </c>
      <c r="F104" s="48">
        <v>0</v>
      </c>
      <c r="G104" s="81">
        <v>0</v>
      </c>
      <c r="H104" s="48">
        <v>0</v>
      </c>
      <c r="I104" s="48">
        <v>0</v>
      </c>
      <c r="J104" s="27"/>
      <c r="K104" s="27"/>
      <c r="L104" s="27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109" s="18" customFormat="1" ht="21.75" customHeight="1" thickBot="1" x14ac:dyDescent="0.35">
      <c r="A105" s="254" t="s">
        <v>95</v>
      </c>
      <c r="B105" s="63" t="s">
        <v>104</v>
      </c>
      <c r="C105" s="145">
        <v>480</v>
      </c>
      <c r="D105" s="145">
        <v>480</v>
      </c>
      <c r="E105" s="361">
        <v>480</v>
      </c>
      <c r="F105" s="77">
        <v>480</v>
      </c>
      <c r="G105" s="83">
        <v>480</v>
      </c>
      <c r="H105" s="77">
        <v>480</v>
      </c>
      <c r="I105" s="77">
        <v>480</v>
      </c>
      <c r="J105" s="27"/>
      <c r="K105" s="27"/>
      <c r="L105" s="27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109" s="22" customFormat="1" ht="33" customHeight="1" thickBot="1" x14ac:dyDescent="0.4">
      <c r="A106" s="270" t="s">
        <v>55</v>
      </c>
      <c r="B106" s="271" t="s">
        <v>136</v>
      </c>
      <c r="C106" s="245">
        <v>2370.0700000000002</v>
      </c>
      <c r="D106" s="245">
        <v>480</v>
      </c>
      <c r="E106" s="246">
        <f>SUM(E102:E105)</f>
        <v>480</v>
      </c>
      <c r="F106" s="246">
        <v>480</v>
      </c>
      <c r="G106" s="246">
        <v>480</v>
      </c>
      <c r="H106" s="246">
        <f>SUM(H102:H105)</f>
        <v>480</v>
      </c>
      <c r="I106" s="246">
        <f>SUM(I102:I105)</f>
        <v>480</v>
      </c>
      <c r="J106" s="29"/>
      <c r="K106" s="29"/>
      <c r="L106" s="29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  <row r="107" spans="1:109" s="37" customFormat="1" ht="20.100000000000001" customHeight="1" x14ac:dyDescent="0.3">
      <c r="A107" s="267"/>
      <c r="B107" s="264" t="s">
        <v>213</v>
      </c>
      <c r="C107" s="253"/>
      <c r="D107" s="253"/>
      <c r="E107" s="359"/>
      <c r="F107" s="79"/>
      <c r="G107" s="84"/>
      <c r="H107" s="79"/>
      <c r="I107" s="79"/>
      <c r="J107" s="36"/>
      <c r="K107" s="36"/>
      <c r="L107" s="36"/>
    </row>
    <row r="108" spans="1:109" s="18" customFormat="1" ht="20.100000000000001" customHeight="1" x14ac:dyDescent="0.3">
      <c r="A108" s="42" t="s">
        <v>106</v>
      </c>
      <c r="B108" s="49" t="s">
        <v>22</v>
      </c>
      <c r="C108" s="144">
        <v>0</v>
      </c>
      <c r="D108" s="144">
        <v>0</v>
      </c>
      <c r="E108" s="360">
        <v>0</v>
      </c>
      <c r="F108" s="48">
        <v>0</v>
      </c>
      <c r="G108" s="81">
        <v>0</v>
      </c>
      <c r="H108" s="48">
        <v>0</v>
      </c>
      <c r="I108" s="48">
        <v>0</v>
      </c>
      <c r="J108" s="27"/>
      <c r="K108" s="27"/>
      <c r="L108" s="27"/>
    </row>
    <row r="109" spans="1:109" s="18" customFormat="1" ht="20.100000000000001" customHeight="1" thickBot="1" x14ac:dyDescent="0.35">
      <c r="A109" s="254" t="s">
        <v>31</v>
      </c>
      <c r="B109" s="63" t="s">
        <v>107</v>
      </c>
      <c r="C109" s="145">
        <v>0</v>
      </c>
      <c r="D109" s="145">
        <v>0</v>
      </c>
      <c r="E109" s="361">
        <v>0</v>
      </c>
      <c r="F109" s="77">
        <v>0</v>
      </c>
      <c r="G109" s="83">
        <v>0</v>
      </c>
      <c r="H109" s="77">
        <v>0</v>
      </c>
      <c r="I109" s="77">
        <v>0</v>
      </c>
      <c r="J109" s="27"/>
      <c r="K109" s="27"/>
      <c r="L109" s="27"/>
    </row>
    <row r="110" spans="1:109" s="19" customFormat="1" ht="31.5" customHeight="1" thickBot="1" x14ac:dyDescent="0.4">
      <c r="A110" s="270" t="s">
        <v>45</v>
      </c>
      <c r="B110" s="271" t="s">
        <v>54</v>
      </c>
      <c r="C110" s="245">
        <f>SUM(C108:C109)</f>
        <v>0</v>
      </c>
      <c r="D110" s="245">
        <v>0</v>
      </c>
      <c r="E110" s="246">
        <f>SUM(E108:E109)</f>
        <v>0</v>
      </c>
      <c r="F110" s="246">
        <v>0</v>
      </c>
      <c r="G110" s="246">
        <v>0</v>
      </c>
      <c r="H110" s="246">
        <f>SUM(H108:H109)</f>
        <v>0</v>
      </c>
      <c r="I110" s="395">
        <f>SUM(I108:I109)</f>
        <v>0</v>
      </c>
      <c r="J110" s="27"/>
      <c r="K110" s="27"/>
      <c r="L110" s="27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109" s="21" customFormat="1" ht="20.100000000000001" customHeight="1" x14ac:dyDescent="0.3">
      <c r="A111" s="267"/>
      <c r="B111" s="264" t="s">
        <v>317</v>
      </c>
      <c r="C111" s="253"/>
      <c r="D111" s="253"/>
      <c r="E111" s="359"/>
      <c r="F111" s="79"/>
      <c r="G111" s="84"/>
      <c r="H111" s="79"/>
      <c r="I111" s="79"/>
      <c r="J111" s="35"/>
      <c r="K111" s="35"/>
      <c r="L111" s="35"/>
    </row>
    <row r="112" spans="1:109" s="21" customFormat="1" ht="20.100000000000001" customHeight="1" x14ac:dyDescent="0.3">
      <c r="A112" s="42" t="s">
        <v>314</v>
      </c>
      <c r="B112" s="38" t="s">
        <v>315</v>
      </c>
      <c r="C112" s="144">
        <v>0</v>
      </c>
      <c r="D112" s="144">
        <v>0</v>
      </c>
      <c r="E112" s="360">
        <v>0</v>
      </c>
      <c r="F112" s="48">
        <v>424</v>
      </c>
      <c r="G112" s="81">
        <v>0</v>
      </c>
      <c r="H112" s="48">
        <v>0</v>
      </c>
      <c r="I112" s="48">
        <v>0</v>
      </c>
      <c r="J112" s="35"/>
      <c r="K112" s="35"/>
      <c r="L112" s="35"/>
    </row>
    <row r="113" spans="1:29" s="21" customFormat="1" ht="19.5" customHeight="1" x14ac:dyDescent="0.3">
      <c r="A113" s="56" t="s">
        <v>74</v>
      </c>
      <c r="B113" s="61" t="s">
        <v>316</v>
      </c>
      <c r="C113" s="315">
        <v>0</v>
      </c>
      <c r="D113" s="315">
        <v>0</v>
      </c>
      <c r="E113" s="250">
        <v>0</v>
      </c>
      <c r="F113" s="237">
        <v>2883</v>
      </c>
      <c r="G113" s="251">
        <v>0</v>
      </c>
      <c r="H113" s="237">
        <v>0</v>
      </c>
      <c r="I113" s="237">
        <v>0</v>
      </c>
      <c r="J113" s="35"/>
      <c r="K113" s="35"/>
      <c r="L113" s="35"/>
    </row>
    <row r="114" spans="1:29" s="21" customFormat="1" ht="19.5" customHeight="1" thickBot="1" x14ac:dyDescent="0.35">
      <c r="A114" s="58" t="s">
        <v>75</v>
      </c>
      <c r="B114" s="266" t="s">
        <v>316</v>
      </c>
      <c r="C114" s="316">
        <v>0</v>
      </c>
      <c r="D114" s="316">
        <v>0</v>
      </c>
      <c r="E114" s="305">
        <v>0</v>
      </c>
      <c r="F114" s="307">
        <v>509</v>
      </c>
      <c r="G114" s="306">
        <v>0</v>
      </c>
      <c r="H114" s="307">
        <v>0</v>
      </c>
      <c r="I114" s="307">
        <v>0</v>
      </c>
      <c r="J114" s="35"/>
      <c r="K114" s="35"/>
      <c r="L114" s="35"/>
    </row>
    <row r="115" spans="1:29" s="21" customFormat="1" ht="31.5" customHeight="1" thickBot="1" x14ac:dyDescent="0.4">
      <c r="A115" s="270" t="s">
        <v>138</v>
      </c>
      <c r="B115" s="393" t="s">
        <v>139</v>
      </c>
      <c r="C115" s="245">
        <v>0</v>
      </c>
      <c r="D115" s="245">
        <v>0</v>
      </c>
      <c r="E115" s="245">
        <f>SUM(E112:E114)</f>
        <v>0</v>
      </c>
      <c r="F115" s="245">
        <f>SUM(SUM(F112:F114))</f>
        <v>3816</v>
      </c>
      <c r="G115" s="245">
        <v>0</v>
      </c>
      <c r="H115" s="245">
        <f>SUM(H112:H114)</f>
        <v>0</v>
      </c>
      <c r="I115" s="394">
        <f>SUM(I112:I114)</f>
        <v>0</v>
      </c>
      <c r="J115" s="35"/>
      <c r="K115" s="35"/>
      <c r="L115" s="35"/>
    </row>
    <row r="116" spans="1:29" s="21" customFormat="1" ht="21" customHeight="1" x14ac:dyDescent="0.3">
      <c r="A116" s="267"/>
      <c r="B116" s="264" t="s">
        <v>318</v>
      </c>
      <c r="C116" s="253"/>
      <c r="D116" s="253"/>
      <c r="E116" s="359"/>
      <c r="F116" s="79"/>
      <c r="G116" s="84"/>
      <c r="H116" s="79"/>
      <c r="I116" s="79"/>
      <c r="J116" s="35"/>
      <c r="K116" s="35"/>
      <c r="L116" s="35"/>
    </row>
    <row r="117" spans="1:29" s="21" customFormat="1" ht="23.25" customHeight="1" x14ac:dyDescent="0.3">
      <c r="A117" s="42" t="s">
        <v>28</v>
      </c>
      <c r="B117" s="50" t="s">
        <v>108</v>
      </c>
      <c r="C117" s="144">
        <v>0</v>
      </c>
      <c r="D117" s="144">
        <v>0</v>
      </c>
      <c r="E117" s="360">
        <v>250</v>
      </c>
      <c r="F117" s="48">
        <v>0</v>
      </c>
      <c r="G117" s="81">
        <v>0</v>
      </c>
      <c r="H117" s="48">
        <v>100</v>
      </c>
      <c r="I117" s="48">
        <v>100</v>
      </c>
      <c r="J117" s="35"/>
      <c r="K117" s="35"/>
      <c r="L117" s="35"/>
    </row>
    <row r="118" spans="1:29" s="21" customFormat="1" ht="21.75" customHeight="1" x14ac:dyDescent="0.3">
      <c r="A118" s="42" t="s">
        <v>31</v>
      </c>
      <c r="B118" s="50" t="s">
        <v>109</v>
      </c>
      <c r="C118" s="144">
        <v>0</v>
      </c>
      <c r="D118" s="144">
        <v>0</v>
      </c>
      <c r="E118" s="360">
        <v>250</v>
      </c>
      <c r="F118" s="48">
        <v>0</v>
      </c>
      <c r="G118" s="81">
        <v>0</v>
      </c>
      <c r="H118" s="48">
        <v>400</v>
      </c>
      <c r="I118" s="48">
        <v>200</v>
      </c>
      <c r="J118" s="35"/>
      <c r="K118" s="35"/>
      <c r="L118" s="35"/>
    </row>
    <row r="119" spans="1:29" s="21" customFormat="1" ht="22.5" customHeight="1" thickBot="1" x14ac:dyDescent="0.35">
      <c r="A119" s="42" t="s">
        <v>32</v>
      </c>
      <c r="B119" s="50" t="s">
        <v>322</v>
      </c>
      <c r="C119" s="144">
        <v>0</v>
      </c>
      <c r="D119" s="144">
        <v>0</v>
      </c>
      <c r="E119" s="360">
        <v>0</v>
      </c>
      <c r="F119" s="48">
        <v>500</v>
      </c>
      <c r="G119" s="81">
        <v>0</v>
      </c>
      <c r="H119" s="48">
        <v>0</v>
      </c>
      <c r="I119" s="48">
        <v>0</v>
      </c>
      <c r="J119" s="35"/>
      <c r="K119" s="35"/>
      <c r="L119" s="35"/>
    </row>
    <row r="120" spans="1:29" s="19" customFormat="1" ht="38.25" customHeight="1" thickBot="1" x14ac:dyDescent="0.4">
      <c r="A120" s="260" t="s">
        <v>125</v>
      </c>
      <c r="B120" s="261" t="s">
        <v>56</v>
      </c>
      <c r="C120" s="245">
        <f>SUM(C117:C119)</f>
        <v>0</v>
      </c>
      <c r="D120" s="245">
        <v>0</v>
      </c>
      <c r="E120" s="246">
        <f>SUM(E117:E119)</f>
        <v>500</v>
      </c>
      <c r="F120" s="246">
        <v>500</v>
      </c>
      <c r="G120" s="246">
        <v>0</v>
      </c>
      <c r="H120" s="246">
        <f>SUM(H117:H119)</f>
        <v>500</v>
      </c>
      <c r="I120" s="395">
        <f>SUM(I117:I119)</f>
        <v>300</v>
      </c>
      <c r="J120" s="27"/>
      <c r="K120" s="27"/>
      <c r="L120" s="27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 s="21" customFormat="1" ht="20.25" customHeight="1" x14ac:dyDescent="0.3">
      <c r="A121" s="255"/>
      <c r="B121" s="256" t="s">
        <v>319</v>
      </c>
      <c r="C121" s="257"/>
      <c r="D121" s="257"/>
      <c r="E121" s="362"/>
      <c r="F121" s="259"/>
      <c r="G121" s="258"/>
      <c r="H121" s="259"/>
      <c r="I121" s="259"/>
      <c r="J121" s="30"/>
      <c r="K121" s="30"/>
      <c r="L121" s="30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21" customFormat="1" ht="20.25" customHeight="1" x14ac:dyDescent="0.3">
      <c r="A122" s="80" t="s">
        <v>80</v>
      </c>
      <c r="B122" s="51" t="s">
        <v>258</v>
      </c>
      <c r="C122" s="144">
        <v>436.8</v>
      </c>
      <c r="D122" s="144">
        <v>3932.86</v>
      </c>
      <c r="E122" s="360">
        <v>0</v>
      </c>
      <c r="F122" s="48">
        <v>0</v>
      </c>
      <c r="G122" s="81">
        <v>0</v>
      </c>
      <c r="H122" s="48">
        <v>0</v>
      </c>
      <c r="I122" s="48">
        <v>0</v>
      </c>
      <c r="J122" s="30"/>
      <c r="K122" s="30"/>
      <c r="L122" s="30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21" customFormat="1" ht="17.25" customHeight="1" x14ac:dyDescent="0.3">
      <c r="A123" s="80" t="s">
        <v>242</v>
      </c>
      <c r="B123" s="51" t="s">
        <v>243</v>
      </c>
      <c r="C123" s="144">
        <v>2241.35</v>
      </c>
      <c r="D123" s="144">
        <v>0</v>
      </c>
      <c r="E123" s="360">
        <v>0</v>
      </c>
      <c r="F123" s="48">
        <v>0</v>
      </c>
      <c r="G123" s="81">
        <v>0</v>
      </c>
      <c r="H123" s="48">
        <v>0</v>
      </c>
      <c r="I123" s="48">
        <v>0</v>
      </c>
      <c r="J123" s="30"/>
      <c r="K123" s="30"/>
      <c r="L123" s="30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ht="20.100000000000001" customHeight="1" x14ac:dyDescent="0.3">
      <c r="A124" s="40" t="s">
        <v>32</v>
      </c>
      <c r="B124" s="78" t="s">
        <v>110</v>
      </c>
      <c r="C124" s="141">
        <v>3400.36</v>
      </c>
      <c r="D124" s="141">
        <v>6513.97</v>
      </c>
      <c r="E124" s="359">
        <v>8000</v>
      </c>
      <c r="F124" s="79">
        <v>7500</v>
      </c>
      <c r="G124" s="84">
        <v>12000</v>
      </c>
      <c r="H124" s="79">
        <v>12000</v>
      </c>
      <c r="I124" s="79">
        <v>12000</v>
      </c>
      <c r="J124" s="27"/>
      <c r="K124" s="27"/>
      <c r="L124" s="27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 ht="18.75" customHeight="1" x14ac:dyDescent="0.3">
      <c r="A125" s="40" t="s">
        <v>244</v>
      </c>
      <c r="B125" s="78" t="s">
        <v>245</v>
      </c>
      <c r="C125" s="141">
        <v>255.65</v>
      </c>
      <c r="D125" s="141">
        <v>0</v>
      </c>
      <c r="E125" s="359">
        <v>0</v>
      </c>
      <c r="F125" s="79">
        <v>0</v>
      </c>
      <c r="G125" s="84">
        <v>0</v>
      </c>
      <c r="H125" s="79">
        <v>0</v>
      </c>
      <c r="I125" s="79">
        <v>0</v>
      </c>
      <c r="J125" s="27"/>
      <c r="K125" s="27"/>
      <c r="L125" s="27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1:29" ht="20.25" customHeight="1" thickBot="1" x14ac:dyDescent="0.35">
      <c r="A126" s="238" t="s">
        <v>35</v>
      </c>
      <c r="B126" s="262" t="s">
        <v>111</v>
      </c>
      <c r="C126" s="240">
        <v>970.65</v>
      </c>
      <c r="D126" s="240">
        <v>1542.39</v>
      </c>
      <c r="E126" s="361">
        <v>2000</v>
      </c>
      <c r="F126" s="77">
        <v>1500</v>
      </c>
      <c r="G126" s="83">
        <v>3000</v>
      </c>
      <c r="H126" s="77">
        <v>3000</v>
      </c>
      <c r="I126" s="77">
        <v>3000</v>
      </c>
      <c r="J126" s="27"/>
      <c r="K126" s="27"/>
      <c r="L126" s="27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1:29" s="20" customFormat="1" ht="32.25" customHeight="1" thickBot="1" x14ac:dyDescent="0.4">
      <c r="A127" s="243" t="s">
        <v>48</v>
      </c>
      <c r="B127" s="261" t="s">
        <v>57</v>
      </c>
      <c r="C127" s="245">
        <f>SUM(C122:C126)</f>
        <v>7304.8099999999995</v>
      </c>
      <c r="D127" s="245">
        <v>11989.22</v>
      </c>
      <c r="E127" s="246">
        <f>SUM(E122:E126)</f>
        <v>10000</v>
      </c>
      <c r="F127" s="246">
        <v>9000</v>
      </c>
      <c r="G127" s="246">
        <v>15000</v>
      </c>
      <c r="H127" s="246">
        <f>SUM(H122:H126)</f>
        <v>15000</v>
      </c>
      <c r="I127" s="246">
        <f>SUM(I122:I126)</f>
        <v>15000</v>
      </c>
      <c r="J127" s="27"/>
      <c r="K127" s="27"/>
      <c r="L127" s="27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1:29" s="18" customFormat="1" ht="20.25" customHeight="1" x14ac:dyDescent="0.3">
      <c r="A128" s="263"/>
      <c r="B128" s="264" t="s">
        <v>320</v>
      </c>
      <c r="C128" s="253"/>
      <c r="D128" s="253"/>
      <c r="E128" s="359"/>
      <c r="F128" s="79"/>
      <c r="G128" s="84"/>
      <c r="H128" s="79"/>
      <c r="I128" s="79"/>
      <c r="J128" s="27"/>
      <c r="K128" s="27"/>
      <c r="L128" s="27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1:29" s="18" customFormat="1" ht="20.100000000000001" customHeight="1" x14ac:dyDescent="0.3">
      <c r="A129" s="311">
        <v>1111633006</v>
      </c>
      <c r="B129" s="312" t="s">
        <v>260</v>
      </c>
      <c r="C129" s="250">
        <v>0</v>
      </c>
      <c r="D129" s="250">
        <v>30</v>
      </c>
      <c r="E129" s="250">
        <v>0</v>
      </c>
      <c r="F129" s="237">
        <v>0</v>
      </c>
      <c r="G129" s="251">
        <v>0</v>
      </c>
      <c r="H129" s="237">
        <v>0</v>
      </c>
      <c r="I129" s="237">
        <v>0</v>
      </c>
      <c r="J129" s="27"/>
      <c r="K129" s="27"/>
      <c r="L129" s="27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1:29" s="18" customFormat="1" ht="20.100000000000001" customHeight="1" x14ac:dyDescent="0.3">
      <c r="A130" s="43" t="s">
        <v>28</v>
      </c>
      <c r="B130" s="51" t="s">
        <v>22</v>
      </c>
      <c r="C130" s="144">
        <v>385.43</v>
      </c>
      <c r="D130" s="144">
        <v>813.85</v>
      </c>
      <c r="E130" s="360">
        <v>1000</v>
      </c>
      <c r="F130" s="48">
        <v>500</v>
      </c>
      <c r="G130" s="81">
        <v>500</v>
      </c>
      <c r="H130" s="48">
        <v>500</v>
      </c>
      <c r="I130" s="48">
        <v>1000</v>
      </c>
      <c r="J130" s="27"/>
      <c r="K130" s="27"/>
      <c r="L130" s="27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1:29" s="18" customFormat="1" ht="20.100000000000001" customHeight="1" x14ac:dyDescent="0.3">
      <c r="A131" s="43" t="s">
        <v>112</v>
      </c>
      <c r="B131" s="51" t="s">
        <v>113</v>
      </c>
      <c r="C131" s="144">
        <v>87.36</v>
      </c>
      <c r="D131" s="144">
        <v>60.01</v>
      </c>
      <c r="E131" s="360">
        <v>100</v>
      </c>
      <c r="F131" s="48">
        <v>100</v>
      </c>
      <c r="G131" s="81">
        <v>150</v>
      </c>
      <c r="H131" s="48">
        <v>100</v>
      </c>
      <c r="I131" s="48">
        <v>100</v>
      </c>
      <c r="J131" s="27"/>
      <c r="K131" s="27"/>
      <c r="L131" s="27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1:29" s="156" customFormat="1" ht="20.100000000000001" customHeight="1" x14ac:dyDescent="0.3">
      <c r="A132" s="56">
        <v>1111633015</v>
      </c>
      <c r="B132" s="57" t="s">
        <v>150</v>
      </c>
      <c r="C132" s="153">
        <v>28.12</v>
      </c>
      <c r="D132" s="153">
        <v>29.11</v>
      </c>
      <c r="E132" s="153">
        <v>30</v>
      </c>
      <c r="F132" s="112">
        <v>30</v>
      </c>
      <c r="G132" s="82">
        <v>30</v>
      </c>
      <c r="H132" s="112">
        <v>30</v>
      </c>
      <c r="I132" s="112">
        <v>30</v>
      </c>
      <c r="J132" s="154"/>
      <c r="K132" s="154"/>
      <c r="L132" s="154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</row>
    <row r="133" spans="1:29" s="156" customFormat="1" ht="20.100000000000001" customHeight="1" x14ac:dyDescent="0.3">
      <c r="A133" s="308" t="s">
        <v>29</v>
      </c>
      <c r="B133" s="38" t="s">
        <v>259</v>
      </c>
      <c r="C133" s="144">
        <v>0</v>
      </c>
      <c r="D133" s="144">
        <v>23.07</v>
      </c>
      <c r="E133" s="144">
        <v>100</v>
      </c>
      <c r="F133" s="310">
        <v>100</v>
      </c>
      <c r="G133" s="309">
        <v>100</v>
      </c>
      <c r="H133" s="310">
        <v>200</v>
      </c>
      <c r="I133" s="310">
        <v>200</v>
      </c>
      <c r="J133" s="154"/>
      <c r="K133" s="154"/>
      <c r="L133" s="154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</row>
    <row r="134" spans="1:29" s="18" customFormat="1" ht="22.5" customHeight="1" x14ac:dyDescent="0.3">
      <c r="A134" s="43" t="s">
        <v>31</v>
      </c>
      <c r="B134" s="51" t="s">
        <v>335</v>
      </c>
      <c r="C134" s="144">
        <v>0</v>
      </c>
      <c r="D134" s="144">
        <v>1600</v>
      </c>
      <c r="E134" s="360">
        <v>1500</v>
      </c>
      <c r="F134" s="48">
        <v>500</v>
      </c>
      <c r="G134" s="81">
        <v>1100</v>
      </c>
      <c r="H134" s="48">
        <v>2000</v>
      </c>
      <c r="I134" s="48">
        <v>4000</v>
      </c>
      <c r="J134" s="27"/>
      <c r="K134" s="27"/>
      <c r="L134" s="27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1:29" s="18" customFormat="1" ht="21.75" customHeight="1" x14ac:dyDescent="0.3">
      <c r="A135" s="43" t="s">
        <v>95</v>
      </c>
      <c r="B135" s="51" t="s">
        <v>321</v>
      </c>
      <c r="C135" s="144">
        <v>0</v>
      </c>
      <c r="D135" s="144">
        <v>0</v>
      </c>
      <c r="E135" s="360">
        <v>0</v>
      </c>
      <c r="F135" s="48">
        <v>500</v>
      </c>
      <c r="G135" s="81">
        <v>0</v>
      </c>
      <c r="H135" s="48">
        <v>0</v>
      </c>
      <c r="I135" s="48">
        <v>0</v>
      </c>
      <c r="J135" s="27"/>
      <c r="K135" s="27"/>
      <c r="L135" s="27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1:29" s="18" customFormat="1" ht="22.5" customHeight="1" x14ac:dyDescent="0.3">
      <c r="A136" s="43" t="s">
        <v>32</v>
      </c>
      <c r="B136" s="51" t="s">
        <v>33</v>
      </c>
      <c r="C136" s="144">
        <v>350</v>
      </c>
      <c r="D136" s="144">
        <v>490</v>
      </c>
      <c r="E136" s="360">
        <v>500</v>
      </c>
      <c r="F136" s="48">
        <v>555</v>
      </c>
      <c r="G136" s="81">
        <v>500</v>
      </c>
      <c r="H136" s="48">
        <v>500</v>
      </c>
      <c r="I136" s="48">
        <v>700</v>
      </c>
      <c r="J136" s="27"/>
      <c r="K136" s="27"/>
      <c r="L136" s="27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1:29" s="18" customFormat="1" ht="22.5" customHeight="1" x14ac:dyDescent="0.3">
      <c r="A137" s="43" t="s">
        <v>35</v>
      </c>
      <c r="B137" s="51" t="s">
        <v>194</v>
      </c>
      <c r="C137" s="144">
        <v>132</v>
      </c>
      <c r="D137" s="144">
        <v>0</v>
      </c>
      <c r="E137" s="360">
        <v>0</v>
      </c>
      <c r="F137" s="48">
        <v>0</v>
      </c>
      <c r="G137" s="81">
        <v>0</v>
      </c>
      <c r="H137" s="48">
        <v>0</v>
      </c>
      <c r="I137" s="48">
        <v>0</v>
      </c>
      <c r="J137" s="27"/>
      <c r="K137" s="27"/>
      <c r="L137" s="27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s="18" customFormat="1" ht="24" customHeight="1" x14ac:dyDescent="0.3">
      <c r="A138" s="43" t="s">
        <v>330</v>
      </c>
      <c r="B138" s="51" t="s">
        <v>329</v>
      </c>
      <c r="C138" s="144">
        <v>0</v>
      </c>
      <c r="D138" s="144">
        <v>0</v>
      </c>
      <c r="E138" s="360">
        <v>0</v>
      </c>
      <c r="F138" s="48">
        <v>700</v>
      </c>
      <c r="G138" s="81">
        <v>2000</v>
      </c>
      <c r="H138" s="48">
        <v>3000</v>
      </c>
      <c r="I138" s="48">
        <v>3000</v>
      </c>
      <c r="J138" s="27"/>
      <c r="K138" s="27"/>
      <c r="L138" s="27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29" s="18" customFormat="1" ht="22.5" customHeight="1" x14ac:dyDescent="0.3">
      <c r="A139" s="43" t="s">
        <v>331</v>
      </c>
      <c r="B139" s="51" t="s">
        <v>334</v>
      </c>
      <c r="C139" s="144">
        <v>0</v>
      </c>
      <c r="D139" s="144">
        <v>0</v>
      </c>
      <c r="E139" s="360">
        <v>0</v>
      </c>
      <c r="F139" s="48">
        <v>70</v>
      </c>
      <c r="G139" s="81">
        <v>200</v>
      </c>
      <c r="H139" s="48">
        <v>300</v>
      </c>
      <c r="I139" s="48">
        <v>300</v>
      </c>
      <c r="J139" s="27"/>
      <c r="K139" s="27"/>
      <c r="L139" s="27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1:29" s="18" customFormat="1" ht="21.75" customHeight="1" thickBot="1" x14ac:dyDescent="0.35">
      <c r="A140" s="43" t="s">
        <v>332</v>
      </c>
      <c r="B140" s="51" t="s">
        <v>333</v>
      </c>
      <c r="C140" s="144">
        <v>0</v>
      </c>
      <c r="D140" s="144">
        <v>0</v>
      </c>
      <c r="E140" s="360">
        <v>0</v>
      </c>
      <c r="F140" s="48">
        <v>175</v>
      </c>
      <c r="G140" s="81">
        <v>500</v>
      </c>
      <c r="H140" s="48">
        <v>750</v>
      </c>
      <c r="I140" s="48">
        <v>750</v>
      </c>
      <c r="J140" s="27"/>
      <c r="K140" s="27"/>
      <c r="L140" s="27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1:29" s="19" customFormat="1" ht="41.25" customHeight="1" thickBot="1" x14ac:dyDescent="0.4">
      <c r="A141" s="243" t="s">
        <v>114</v>
      </c>
      <c r="B141" s="261" t="s">
        <v>141</v>
      </c>
      <c r="C141" s="245">
        <f>SUM(C129:C140)</f>
        <v>982.91000000000008</v>
      </c>
      <c r="D141" s="245">
        <v>3046.04</v>
      </c>
      <c r="E141" s="246">
        <f>SUM(E129:E140)</f>
        <v>3230</v>
      </c>
      <c r="F141" s="246">
        <f>SUM(SUM(F129:F140))</f>
        <v>3230</v>
      </c>
      <c r="G141" s="246">
        <f>SUM(SUM(G129:G140))</f>
        <v>5080</v>
      </c>
      <c r="H141" s="246">
        <f>SUM(H129:H140)</f>
        <v>7380</v>
      </c>
      <c r="I141" s="246">
        <f>SUM(I129:I140)</f>
        <v>10080</v>
      </c>
      <c r="J141" s="27"/>
      <c r="K141" s="27"/>
      <c r="L141" s="27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1:29" ht="21" customHeight="1" x14ac:dyDescent="0.3">
      <c r="A142" s="40"/>
      <c r="B142" s="264" t="s">
        <v>214</v>
      </c>
      <c r="C142" s="141"/>
      <c r="D142" s="141"/>
      <c r="E142" s="359"/>
      <c r="F142" s="79"/>
      <c r="G142" s="84"/>
      <c r="H142" s="79"/>
      <c r="I142" s="79"/>
      <c r="J142" s="27"/>
      <c r="K142" s="27"/>
      <c r="L142" s="27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1:29" ht="21.75" customHeight="1" x14ac:dyDescent="0.3">
      <c r="A143" s="39" t="s">
        <v>41</v>
      </c>
      <c r="B143" s="52" t="s">
        <v>116</v>
      </c>
      <c r="C143" s="142">
        <v>760</v>
      </c>
      <c r="D143" s="142">
        <v>968</v>
      </c>
      <c r="E143" s="360">
        <v>1000</v>
      </c>
      <c r="F143" s="48">
        <v>1050</v>
      </c>
      <c r="G143" s="81">
        <v>1300</v>
      </c>
      <c r="H143" s="48">
        <v>1500</v>
      </c>
      <c r="I143" s="48">
        <v>1500</v>
      </c>
      <c r="J143" s="27"/>
      <c r="K143" s="27"/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1:29" ht="22.5" customHeight="1" x14ac:dyDescent="0.3">
      <c r="A144" s="39" t="s">
        <v>246</v>
      </c>
      <c r="B144" s="52" t="s">
        <v>247</v>
      </c>
      <c r="C144" s="142">
        <v>280</v>
      </c>
      <c r="D144" s="142">
        <v>0</v>
      </c>
      <c r="E144" s="360">
        <v>0</v>
      </c>
      <c r="F144" s="48">
        <v>0</v>
      </c>
      <c r="G144" s="81">
        <v>0</v>
      </c>
      <c r="H144" s="48">
        <v>0</v>
      </c>
      <c r="I144" s="48">
        <v>0</v>
      </c>
      <c r="J144" s="27"/>
      <c r="K144" s="27"/>
      <c r="L144" s="27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ht="21.75" customHeight="1" x14ac:dyDescent="0.3">
      <c r="A145" s="39" t="s">
        <v>28</v>
      </c>
      <c r="B145" s="52" t="s">
        <v>290</v>
      </c>
      <c r="C145" s="142">
        <v>0</v>
      </c>
      <c r="D145" s="142">
        <v>48.95</v>
      </c>
      <c r="E145" s="360">
        <v>0</v>
      </c>
      <c r="F145" s="48">
        <v>0</v>
      </c>
      <c r="G145" s="81">
        <v>0</v>
      </c>
      <c r="H145" s="48">
        <v>0</v>
      </c>
      <c r="I145" s="48">
        <v>0</v>
      </c>
      <c r="J145" s="27"/>
      <c r="K145" s="27"/>
      <c r="L145" s="27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1:29" ht="24.75" customHeight="1" thickBot="1" x14ac:dyDescent="0.35">
      <c r="A146" s="39" t="s">
        <v>31</v>
      </c>
      <c r="B146" s="52" t="s">
        <v>336</v>
      </c>
      <c r="C146" s="142">
        <v>280.44</v>
      </c>
      <c r="D146" s="142">
        <v>671.84</v>
      </c>
      <c r="E146" s="360">
        <v>500</v>
      </c>
      <c r="F146" s="48">
        <v>550</v>
      </c>
      <c r="G146" s="81">
        <v>500</v>
      </c>
      <c r="H146" s="48">
        <v>500</v>
      </c>
      <c r="I146" s="48">
        <v>500</v>
      </c>
      <c r="J146" s="27"/>
      <c r="K146" s="27"/>
      <c r="L146" s="27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 s="20" customFormat="1" ht="40.5" customHeight="1" thickBot="1" x14ac:dyDescent="0.4">
      <c r="A147" s="243" t="s">
        <v>115</v>
      </c>
      <c r="B147" s="261" t="s">
        <v>58</v>
      </c>
      <c r="C147" s="245">
        <f>SUM(C143:C146)</f>
        <v>1320.44</v>
      </c>
      <c r="D147" s="245">
        <v>1688.79</v>
      </c>
      <c r="E147" s="246">
        <f>SUM(E143:E146)</f>
        <v>1500</v>
      </c>
      <c r="F147" s="246">
        <v>1600</v>
      </c>
      <c r="G147" s="246">
        <v>1800</v>
      </c>
      <c r="H147" s="246">
        <f>SUM(H143:H146)</f>
        <v>2000</v>
      </c>
      <c r="I147" s="395">
        <f>SUM(I143:I146)</f>
        <v>2000</v>
      </c>
      <c r="J147" s="27"/>
      <c r="K147" s="27"/>
      <c r="L147" s="27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 s="20" customFormat="1" ht="25.5" customHeight="1" x14ac:dyDescent="0.35">
      <c r="A148" s="313"/>
      <c r="B148" s="371" t="s">
        <v>291</v>
      </c>
      <c r="C148" s="242"/>
      <c r="D148" s="242"/>
      <c r="E148" s="363"/>
      <c r="F148" s="178"/>
      <c r="G148" s="327"/>
      <c r="H148" s="178"/>
      <c r="I148" s="178"/>
      <c r="J148" s="27"/>
      <c r="K148" s="27"/>
      <c r="L148" s="27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 s="20" customFormat="1" ht="22.5" customHeight="1" x14ac:dyDescent="0.3">
      <c r="A149" s="375">
        <v>1111633006</v>
      </c>
      <c r="B149" s="376" t="s">
        <v>294</v>
      </c>
      <c r="C149" s="372">
        <v>0</v>
      </c>
      <c r="D149" s="372">
        <v>1753.44</v>
      </c>
      <c r="E149" s="373">
        <v>0</v>
      </c>
      <c r="F149" s="373">
        <v>0</v>
      </c>
      <c r="G149" s="374">
        <v>0</v>
      </c>
      <c r="H149" s="372">
        <v>0</v>
      </c>
      <c r="I149" s="372">
        <v>0</v>
      </c>
      <c r="J149" s="27"/>
      <c r="K149" s="27"/>
      <c r="L149" s="27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1:29" s="20" customFormat="1" ht="22.5" customHeight="1" x14ac:dyDescent="0.3">
      <c r="A150" s="375">
        <v>1111633007</v>
      </c>
      <c r="B150" s="376" t="s">
        <v>292</v>
      </c>
      <c r="C150" s="372">
        <v>0</v>
      </c>
      <c r="D150" s="372">
        <v>504</v>
      </c>
      <c r="E150" s="373">
        <v>0</v>
      </c>
      <c r="F150" s="373">
        <v>0</v>
      </c>
      <c r="G150" s="374">
        <v>0</v>
      </c>
      <c r="H150" s="372">
        <v>0</v>
      </c>
      <c r="I150" s="372">
        <v>0</v>
      </c>
      <c r="J150" s="27"/>
      <c r="K150" s="27"/>
      <c r="L150" s="27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1:29" s="20" customFormat="1" ht="21" customHeight="1" thickBot="1" x14ac:dyDescent="0.35">
      <c r="A151" s="377" t="s">
        <v>239</v>
      </c>
      <c r="B151" s="314" t="s">
        <v>293</v>
      </c>
      <c r="C151" s="237">
        <v>0</v>
      </c>
      <c r="D151" s="237">
        <v>5027.5600000000004</v>
      </c>
      <c r="E151" s="250">
        <v>0</v>
      </c>
      <c r="F151" s="250">
        <v>0</v>
      </c>
      <c r="G151" s="251">
        <v>0</v>
      </c>
      <c r="H151" s="237">
        <v>0</v>
      </c>
      <c r="I151" s="237">
        <v>0</v>
      </c>
      <c r="J151" s="27"/>
      <c r="K151" s="27"/>
      <c r="L151" s="27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1:29" s="20" customFormat="1" ht="33.75" customHeight="1" thickBot="1" x14ac:dyDescent="0.4">
      <c r="A152" s="243" t="s">
        <v>261</v>
      </c>
      <c r="B152" s="261" t="s">
        <v>262</v>
      </c>
      <c r="C152" s="245">
        <v>0</v>
      </c>
      <c r="D152" s="245">
        <v>7285</v>
      </c>
      <c r="E152" s="246">
        <v>0</v>
      </c>
      <c r="F152" s="246">
        <v>0</v>
      </c>
      <c r="G152" s="246">
        <v>0</v>
      </c>
      <c r="H152" s="246">
        <v>0</v>
      </c>
      <c r="I152" s="246">
        <v>0</v>
      </c>
      <c r="J152" s="27"/>
      <c r="K152" s="27"/>
      <c r="L152" s="27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 ht="21.75" customHeight="1" x14ac:dyDescent="0.3">
      <c r="A153" s="40"/>
      <c r="B153" s="264" t="s">
        <v>215</v>
      </c>
      <c r="C153" s="141"/>
      <c r="D153" s="141"/>
      <c r="E153" s="359"/>
      <c r="F153" s="79"/>
      <c r="G153" s="84"/>
      <c r="H153" s="79"/>
      <c r="I153" s="79"/>
      <c r="J153" s="27"/>
      <c r="K153" s="27"/>
      <c r="L153" s="27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1:29" ht="20.100000000000001" customHeight="1" x14ac:dyDescent="0.3">
      <c r="A154" s="39" t="s">
        <v>41</v>
      </c>
      <c r="B154" s="52" t="s">
        <v>338</v>
      </c>
      <c r="C154" s="142">
        <v>1160.8699999999999</v>
      </c>
      <c r="D154" s="142">
        <v>1303</v>
      </c>
      <c r="E154" s="360">
        <v>1500</v>
      </c>
      <c r="F154" s="48">
        <v>1200</v>
      </c>
      <c r="G154" s="81">
        <v>1300</v>
      </c>
      <c r="H154" s="48">
        <v>1500</v>
      </c>
      <c r="I154" s="48">
        <v>1500</v>
      </c>
      <c r="J154" s="11"/>
      <c r="K154" s="11"/>
      <c r="L154" s="27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1:29" ht="20.100000000000001" customHeight="1" x14ac:dyDescent="0.3">
      <c r="A155" s="39" t="s">
        <v>41</v>
      </c>
      <c r="B155" s="52" t="s">
        <v>337</v>
      </c>
      <c r="C155" s="310">
        <v>304</v>
      </c>
      <c r="D155" s="310">
        <v>333</v>
      </c>
      <c r="E155" s="48">
        <v>300</v>
      </c>
      <c r="F155" s="48">
        <v>400</v>
      </c>
      <c r="G155" s="81">
        <v>400</v>
      </c>
      <c r="H155" s="48">
        <v>400</v>
      </c>
      <c r="I155" s="48">
        <v>400</v>
      </c>
      <c r="J155" s="11"/>
      <c r="K155" s="11"/>
      <c r="L155" s="27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1:29" ht="20.100000000000001" customHeight="1" x14ac:dyDescent="0.3">
      <c r="A156" s="39" t="s">
        <v>41</v>
      </c>
      <c r="B156" s="52" t="s">
        <v>323</v>
      </c>
      <c r="C156" s="310">
        <v>496</v>
      </c>
      <c r="D156" s="310">
        <v>588</v>
      </c>
      <c r="E156" s="48">
        <v>700</v>
      </c>
      <c r="F156" s="48">
        <v>700</v>
      </c>
      <c r="G156" s="81">
        <v>800</v>
      </c>
      <c r="H156" s="48">
        <v>800</v>
      </c>
      <c r="I156" s="48">
        <v>800</v>
      </c>
      <c r="J156" s="11"/>
      <c r="K156" s="11"/>
      <c r="L156" s="27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20.100000000000001" customHeight="1" x14ac:dyDescent="0.3">
      <c r="A157" s="39" t="s">
        <v>248</v>
      </c>
      <c r="B157" s="52" t="s">
        <v>249</v>
      </c>
      <c r="C157" s="142">
        <v>987</v>
      </c>
      <c r="D157" s="142">
        <v>0</v>
      </c>
      <c r="E157" s="360">
        <v>0</v>
      </c>
      <c r="F157" s="48">
        <v>0</v>
      </c>
      <c r="G157" s="81">
        <v>0</v>
      </c>
      <c r="H157" s="48">
        <v>0</v>
      </c>
      <c r="I157" s="48">
        <v>0</v>
      </c>
      <c r="J157" s="11"/>
      <c r="K157" s="11"/>
      <c r="L157" s="27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1:29" ht="20.100000000000001" customHeight="1" x14ac:dyDescent="0.3">
      <c r="A158" s="39" t="s">
        <v>134</v>
      </c>
      <c r="B158" s="52" t="s">
        <v>354</v>
      </c>
      <c r="C158" s="142">
        <v>274.58999999999997</v>
      </c>
      <c r="D158" s="142">
        <v>45.8</v>
      </c>
      <c r="E158" s="360">
        <v>1000</v>
      </c>
      <c r="F158" s="48">
        <v>0</v>
      </c>
      <c r="G158" s="81">
        <v>1000</v>
      </c>
      <c r="H158" s="48">
        <v>500</v>
      </c>
      <c r="I158" s="48">
        <v>2000</v>
      </c>
      <c r="J158" s="11"/>
      <c r="K158" s="11"/>
      <c r="L158" s="27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1:29" ht="20.100000000000001" customHeight="1" x14ac:dyDescent="0.3">
      <c r="A159" s="39" t="s">
        <v>106</v>
      </c>
      <c r="B159" s="52" t="s">
        <v>270</v>
      </c>
      <c r="C159" s="142">
        <v>586.99</v>
      </c>
      <c r="D159" s="142">
        <v>224.4</v>
      </c>
      <c r="E159" s="360">
        <v>500</v>
      </c>
      <c r="F159" s="48">
        <v>500</v>
      </c>
      <c r="G159" s="81">
        <v>500</v>
      </c>
      <c r="H159" s="48">
        <v>500</v>
      </c>
      <c r="I159" s="48">
        <v>500</v>
      </c>
      <c r="J159" s="11"/>
      <c r="K159" s="11"/>
      <c r="L159" s="27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20.100000000000001" customHeight="1" x14ac:dyDescent="0.3">
      <c r="A160" s="39" t="s">
        <v>117</v>
      </c>
      <c r="B160" s="52" t="s">
        <v>274</v>
      </c>
      <c r="C160" s="142">
        <v>530.44000000000005</v>
      </c>
      <c r="D160" s="142">
        <v>0</v>
      </c>
      <c r="E160" s="360">
        <v>1000</v>
      </c>
      <c r="F160" s="48">
        <v>0</v>
      </c>
      <c r="G160" s="81">
        <v>0</v>
      </c>
      <c r="H160" s="48">
        <v>0</v>
      </c>
      <c r="I160" s="48">
        <v>6000</v>
      </c>
      <c r="J160" s="11"/>
      <c r="K160" s="11"/>
      <c r="L160" s="27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1:29" ht="20.100000000000001" customHeight="1" x14ac:dyDescent="0.3">
      <c r="A161" s="39" t="s">
        <v>29</v>
      </c>
      <c r="B161" s="52" t="s">
        <v>342</v>
      </c>
      <c r="C161" s="142">
        <v>76.88</v>
      </c>
      <c r="D161" s="142">
        <v>62.95</v>
      </c>
      <c r="E161" s="360">
        <v>500</v>
      </c>
      <c r="F161" s="48">
        <v>100</v>
      </c>
      <c r="G161" s="81">
        <v>200</v>
      </c>
      <c r="H161" s="48">
        <v>300</v>
      </c>
      <c r="I161" s="48">
        <v>500</v>
      </c>
      <c r="J161" s="11"/>
      <c r="K161" s="11"/>
      <c r="L161" s="27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1:29" ht="20.100000000000001" customHeight="1" x14ac:dyDescent="0.3">
      <c r="A162" s="39" t="s">
        <v>67</v>
      </c>
      <c r="B162" s="52" t="s">
        <v>341</v>
      </c>
      <c r="C162" s="142">
        <v>30.81</v>
      </c>
      <c r="D162" s="142">
        <v>397.64</v>
      </c>
      <c r="E162" s="360">
        <v>2000</v>
      </c>
      <c r="F162" s="48">
        <v>1700</v>
      </c>
      <c r="G162" s="81">
        <v>1800</v>
      </c>
      <c r="H162" s="48">
        <v>1500</v>
      </c>
      <c r="I162" s="48">
        <v>2000</v>
      </c>
      <c r="J162" s="11"/>
      <c r="K162" s="11"/>
      <c r="L162" s="27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1:29" ht="20.100000000000001" customHeight="1" x14ac:dyDescent="0.3">
      <c r="A163" s="39" t="s">
        <v>67</v>
      </c>
      <c r="B163" s="52" t="s">
        <v>343</v>
      </c>
      <c r="C163" s="142">
        <v>0</v>
      </c>
      <c r="D163" s="142">
        <v>0</v>
      </c>
      <c r="E163" s="360">
        <v>0</v>
      </c>
      <c r="F163" s="48">
        <v>0</v>
      </c>
      <c r="G163" s="81">
        <v>700</v>
      </c>
      <c r="H163" s="48">
        <v>700</v>
      </c>
      <c r="I163" s="48">
        <v>700</v>
      </c>
      <c r="J163" s="11"/>
      <c r="K163" s="11"/>
      <c r="L163" s="27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1:29" ht="20.100000000000001" customHeight="1" x14ac:dyDescent="0.3">
      <c r="A164" s="390" t="s">
        <v>29</v>
      </c>
      <c r="B164" s="52" t="s">
        <v>353</v>
      </c>
      <c r="C164" s="142">
        <v>0</v>
      </c>
      <c r="D164" s="142">
        <v>0</v>
      </c>
      <c r="E164" s="360">
        <v>0</v>
      </c>
      <c r="F164" s="48">
        <v>0</v>
      </c>
      <c r="G164" s="81">
        <v>500</v>
      </c>
      <c r="H164" s="48">
        <v>500</v>
      </c>
      <c r="I164" s="48">
        <v>500</v>
      </c>
      <c r="J164" s="11"/>
      <c r="K164" s="11"/>
      <c r="L164" s="27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 ht="20.100000000000001" customHeight="1" x14ac:dyDescent="0.3">
      <c r="A165" s="390" t="s">
        <v>29</v>
      </c>
      <c r="B165" s="52" t="s">
        <v>344</v>
      </c>
      <c r="C165" s="142">
        <v>0</v>
      </c>
      <c r="D165" s="142">
        <v>0</v>
      </c>
      <c r="E165" s="360">
        <v>0</v>
      </c>
      <c r="F165" s="48">
        <v>0</v>
      </c>
      <c r="G165" s="81">
        <v>500</v>
      </c>
      <c r="H165" s="48">
        <v>500</v>
      </c>
      <c r="I165" s="48">
        <v>500</v>
      </c>
      <c r="J165" s="11"/>
      <c r="K165" s="11"/>
      <c r="L165" s="27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ht="20.100000000000001" customHeight="1" x14ac:dyDescent="0.3">
      <c r="A166" s="39" t="s">
        <v>32</v>
      </c>
      <c r="B166" s="52" t="s">
        <v>33</v>
      </c>
      <c r="C166" s="142">
        <v>909.3</v>
      </c>
      <c r="D166" s="142">
        <v>0</v>
      </c>
      <c r="E166" s="360">
        <v>500</v>
      </c>
      <c r="F166" s="48">
        <v>0</v>
      </c>
      <c r="G166" s="81">
        <v>0</v>
      </c>
      <c r="H166" s="48">
        <v>500</v>
      </c>
      <c r="I166" s="48">
        <v>500</v>
      </c>
      <c r="J166" s="11"/>
      <c r="K166" s="11"/>
      <c r="L166" s="27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1:29" ht="20.100000000000001" customHeight="1" x14ac:dyDescent="0.3">
      <c r="A167" s="157" t="s">
        <v>196</v>
      </c>
      <c r="B167" s="52" t="s">
        <v>195</v>
      </c>
      <c r="C167" s="142">
        <v>872.71</v>
      </c>
      <c r="D167" s="142">
        <v>0</v>
      </c>
      <c r="E167" s="360">
        <v>0</v>
      </c>
      <c r="F167" s="48">
        <v>0</v>
      </c>
      <c r="G167" s="81">
        <v>0</v>
      </c>
      <c r="H167" s="48">
        <v>0</v>
      </c>
      <c r="I167" s="48">
        <v>0</v>
      </c>
      <c r="J167" s="11"/>
      <c r="K167" s="11"/>
      <c r="L167" s="27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 ht="20.100000000000001" customHeight="1" x14ac:dyDescent="0.3">
      <c r="A168" s="378" t="s">
        <v>295</v>
      </c>
      <c r="B168" s="60" t="s">
        <v>296</v>
      </c>
      <c r="C168" s="315">
        <v>0</v>
      </c>
      <c r="D168" s="315">
        <v>18.899999999999999</v>
      </c>
      <c r="E168" s="250">
        <v>0</v>
      </c>
      <c r="F168" s="237">
        <v>0</v>
      </c>
      <c r="G168" s="251">
        <v>0</v>
      </c>
      <c r="H168" s="237">
        <v>0</v>
      </c>
      <c r="I168" s="237">
        <v>0</v>
      </c>
      <c r="J168" s="11"/>
      <c r="K168" s="11"/>
      <c r="L168" s="27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1:29" ht="20.100000000000001" customHeight="1" x14ac:dyDescent="0.3">
      <c r="A169" s="379" t="s">
        <v>297</v>
      </c>
      <c r="B169" s="380" t="s">
        <v>298</v>
      </c>
      <c r="C169" s="316">
        <v>0</v>
      </c>
      <c r="D169" s="316">
        <v>199.5</v>
      </c>
      <c r="E169" s="305">
        <v>0</v>
      </c>
      <c r="F169" s="307">
        <v>500</v>
      </c>
      <c r="G169" s="306">
        <v>0</v>
      </c>
      <c r="H169" s="307">
        <v>0</v>
      </c>
      <c r="I169" s="307">
        <v>0</v>
      </c>
      <c r="J169" s="11"/>
      <c r="K169" s="11"/>
      <c r="L169" s="27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1:29" ht="20.100000000000001" customHeight="1" x14ac:dyDescent="0.3">
      <c r="A170" s="379" t="s">
        <v>300</v>
      </c>
      <c r="B170" s="380" t="s">
        <v>301</v>
      </c>
      <c r="C170" s="316">
        <v>0</v>
      </c>
      <c r="D170" s="316">
        <v>698.09</v>
      </c>
      <c r="E170" s="305">
        <v>0</v>
      </c>
      <c r="F170" s="307">
        <v>100</v>
      </c>
      <c r="G170" s="306">
        <v>0</v>
      </c>
      <c r="H170" s="307">
        <v>0</v>
      </c>
      <c r="I170" s="307">
        <v>0</v>
      </c>
      <c r="J170" s="11"/>
      <c r="K170" s="11"/>
      <c r="L170" s="27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1:29" ht="20.100000000000001" customHeight="1" thickBot="1" x14ac:dyDescent="0.35">
      <c r="A171" s="58" t="s">
        <v>73</v>
      </c>
      <c r="B171" s="272" t="s">
        <v>299</v>
      </c>
      <c r="C171" s="316">
        <v>0</v>
      </c>
      <c r="D171" s="316">
        <v>1132.3599999999999</v>
      </c>
      <c r="E171" s="305">
        <v>0</v>
      </c>
      <c r="F171" s="307">
        <v>1400</v>
      </c>
      <c r="G171" s="306">
        <v>0</v>
      </c>
      <c r="H171" s="307">
        <v>0</v>
      </c>
      <c r="I171" s="307">
        <v>0</v>
      </c>
      <c r="J171" s="11"/>
      <c r="K171" s="11"/>
      <c r="L171" s="27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1:29" s="20" customFormat="1" ht="33" customHeight="1" thickBot="1" x14ac:dyDescent="0.4">
      <c r="A172" s="243" t="s">
        <v>49</v>
      </c>
      <c r="B172" s="261" t="s">
        <v>118</v>
      </c>
      <c r="C172" s="245">
        <f>SUM(C154:C171)</f>
        <v>6229.59</v>
      </c>
      <c r="D172" s="245">
        <v>5003.6400000000003</v>
      </c>
      <c r="E172" s="246">
        <f>SUM(E154:E171)</f>
        <v>8000</v>
      </c>
      <c r="F172" s="246">
        <f>SUM(SUM(F154:F171))</f>
        <v>6600</v>
      </c>
      <c r="G172" s="246">
        <f>SUM(SUM(G154:G171))</f>
        <v>7700</v>
      </c>
      <c r="H172" s="246">
        <f>SUM(SUM(H154:H171))</f>
        <v>7700</v>
      </c>
      <c r="I172" s="246">
        <f>SUM(I154:I171)</f>
        <v>15900</v>
      </c>
      <c r="J172" s="27"/>
      <c r="K172" s="27"/>
      <c r="L172" s="27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 ht="24" customHeight="1" x14ac:dyDescent="0.3">
      <c r="A173" s="273"/>
      <c r="B173" s="264" t="s">
        <v>216</v>
      </c>
      <c r="C173" s="141"/>
      <c r="D173" s="141"/>
      <c r="E173" s="359"/>
      <c r="F173" s="79"/>
      <c r="G173" s="84"/>
      <c r="H173" s="79"/>
      <c r="I173" s="79"/>
      <c r="J173" s="27"/>
      <c r="K173" s="27"/>
      <c r="L173" s="27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9" ht="20.100000000000001" customHeight="1" x14ac:dyDescent="0.3">
      <c r="A174" s="44" t="s">
        <v>120</v>
      </c>
      <c r="B174" s="53" t="s">
        <v>121</v>
      </c>
      <c r="C174" s="142">
        <v>317.8</v>
      </c>
      <c r="D174" s="142">
        <v>284</v>
      </c>
      <c r="E174" s="360">
        <v>500</v>
      </c>
      <c r="F174" s="48">
        <v>0</v>
      </c>
      <c r="G174" s="81">
        <v>100</v>
      </c>
      <c r="H174" s="48">
        <v>500</v>
      </c>
      <c r="I174" s="48">
        <v>350</v>
      </c>
      <c r="J174" s="27"/>
      <c r="K174" s="27"/>
      <c r="L174" s="27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9" ht="20.100000000000001" customHeight="1" thickBot="1" x14ac:dyDescent="0.35">
      <c r="A175" s="274" t="s">
        <v>35</v>
      </c>
      <c r="B175" s="275" t="s">
        <v>119</v>
      </c>
      <c r="C175" s="240">
        <v>32.4</v>
      </c>
      <c r="D175" s="240">
        <v>112.8</v>
      </c>
      <c r="E175" s="361">
        <v>150</v>
      </c>
      <c r="F175" s="77">
        <v>120</v>
      </c>
      <c r="G175" s="83">
        <v>150</v>
      </c>
      <c r="H175" s="77">
        <v>150</v>
      </c>
      <c r="I175" s="77">
        <v>150</v>
      </c>
      <c r="J175" s="27"/>
      <c r="K175" s="27"/>
      <c r="L175" s="27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9" s="20" customFormat="1" ht="34.5" customHeight="1" thickBot="1" x14ac:dyDescent="0.4">
      <c r="A176" s="276" t="s">
        <v>50</v>
      </c>
      <c r="B176" s="277" t="s">
        <v>59</v>
      </c>
      <c r="C176" s="245">
        <f>SUM(C174:C175)</f>
        <v>350.2</v>
      </c>
      <c r="D176" s="245">
        <v>396.8</v>
      </c>
      <c r="E176" s="246">
        <f>SUM(E174:E175)</f>
        <v>650</v>
      </c>
      <c r="F176" s="246">
        <v>120</v>
      </c>
      <c r="G176" s="246">
        <v>250</v>
      </c>
      <c r="H176" s="246">
        <f>SUM(H174:H175)</f>
        <v>650</v>
      </c>
      <c r="I176" s="246">
        <f>SUM(I174:I175)</f>
        <v>500</v>
      </c>
      <c r="J176" s="27"/>
      <c r="K176" s="27"/>
      <c r="L176" s="27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23.25" customHeight="1" x14ac:dyDescent="0.3">
      <c r="A177" s="44"/>
      <c r="B177" s="248" t="s">
        <v>217</v>
      </c>
      <c r="C177" s="142"/>
      <c r="D177" s="142"/>
      <c r="E177" s="360"/>
      <c r="F177" s="48"/>
      <c r="G177" s="81"/>
      <c r="H177" s="48"/>
      <c r="I177" s="48"/>
      <c r="J177" s="27"/>
      <c r="K177" s="27"/>
      <c r="L177" s="27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23.25" customHeight="1" x14ac:dyDescent="0.3">
      <c r="A178" s="44" t="s">
        <v>41</v>
      </c>
      <c r="B178" s="317" t="s">
        <v>263</v>
      </c>
      <c r="C178" s="142">
        <v>0</v>
      </c>
      <c r="D178" s="142">
        <v>90</v>
      </c>
      <c r="E178" s="360">
        <v>100</v>
      </c>
      <c r="F178" s="48">
        <v>100</v>
      </c>
      <c r="G178" s="81">
        <v>120</v>
      </c>
      <c r="H178" s="48">
        <v>150</v>
      </c>
      <c r="I178" s="48">
        <v>150</v>
      </c>
      <c r="J178" s="27"/>
      <c r="K178" s="27"/>
      <c r="L178" s="27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20.100000000000001" customHeight="1" x14ac:dyDescent="0.3">
      <c r="A179" s="44" t="s">
        <v>28</v>
      </c>
      <c r="B179" s="53" t="s">
        <v>339</v>
      </c>
      <c r="C179" s="142">
        <v>30.94</v>
      </c>
      <c r="D179" s="142">
        <v>0</v>
      </c>
      <c r="E179" s="360">
        <v>1500</v>
      </c>
      <c r="F179" s="48">
        <v>500</v>
      </c>
      <c r="G179" s="81">
        <v>1000</v>
      </c>
      <c r="H179" s="48">
        <v>2466</v>
      </c>
      <c r="I179" s="48">
        <v>250</v>
      </c>
      <c r="J179" s="27"/>
      <c r="K179" s="27"/>
      <c r="L179" s="27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20.100000000000001" customHeight="1" x14ac:dyDescent="0.3">
      <c r="A180" s="44" t="s">
        <v>122</v>
      </c>
      <c r="B180" s="52" t="s">
        <v>113</v>
      </c>
      <c r="C180" s="142">
        <v>29.99</v>
      </c>
      <c r="D180" s="142">
        <v>130.88999999999999</v>
      </c>
      <c r="E180" s="360">
        <v>100</v>
      </c>
      <c r="F180" s="48">
        <v>100</v>
      </c>
      <c r="G180" s="81">
        <v>100</v>
      </c>
      <c r="H180" s="48">
        <v>100</v>
      </c>
      <c r="I180" s="48">
        <v>100</v>
      </c>
      <c r="J180" s="27"/>
      <c r="K180" s="27"/>
      <c r="L180" s="27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20.100000000000001" customHeight="1" x14ac:dyDescent="0.3">
      <c r="A181" s="44" t="s">
        <v>31</v>
      </c>
      <c r="B181" s="52" t="s">
        <v>340</v>
      </c>
      <c r="C181" s="142">
        <v>0</v>
      </c>
      <c r="D181" s="142">
        <v>0</v>
      </c>
      <c r="E181" s="360">
        <v>1500</v>
      </c>
      <c r="F181" s="48">
        <v>0</v>
      </c>
      <c r="G181" s="81">
        <v>500</v>
      </c>
      <c r="H181" s="48">
        <v>500</v>
      </c>
      <c r="I181" s="48">
        <v>500</v>
      </c>
      <c r="J181" s="27"/>
      <c r="K181" s="27"/>
      <c r="L181" s="27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20.100000000000001" customHeight="1" thickBot="1" x14ac:dyDescent="0.35">
      <c r="A182" s="44" t="s">
        <v>32</v>
      </c>
      <c r="B182" s="52" t="s">
        <v>324</v>
      </c>
      <c r="C182" s="142">
        <v>230</v>
      </c>
      <c r="D182" s="142">
        <v>0</v>
      </c>
      <c r="E182" s="360">
        <v>0</v>
      </c>
      <c r="F182" s="48">
        <v>0</v>
      </c>
      <c r="G182" s="81">
        <v>0</v>
      </c>
      <c r="H182" s="48">
        <v>0</v>
      </c>
      <c r="I182" s="48">
        <v>0</v>
      </c>
      <c r="J182" s="27"/>
      <c r="K182" s="27"/>
      <c r="L182" s="27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40.5" customHeight="1" thickBot="1" x14ac:dyDescent="0.4">
      <c r="A183" s="279" t="s">
        <v>51</v>
      </c>
      <c r="B183" s="261" t="s">
        <v>124</v>
      </c>
      <c r="C183" s="245">
        <f>SUM(C179:C182)</f>
        <v>290.93</v>
      </c>
      <c r="D183" s="245">
        <v>220.89</v>
      </c>
      <c r="E183" s="245">
        <f>SUM(E177:E182)</f>
        <v>3200</v>
      </c>
      <c r="F183" s="245">
        <f>SUM(SUM(F178:F182))</f>
        <v>700</v>
      </c>
      <c r="G183" s="245">
        <f>SUM(SUM(G178:G182))</f>
        <v>1720</v>
      </c>
      <c r="H183" s="245">
        <f>SUM(H177:H182)</f>
        <v>3216</v>
      </c>
      <c r="I183" s="245">
        <f>SUM(I177:I182)</f>
        <v>1000</v>
      </c>
      <c r="J183" s="27"/>
      <c r="K183" s="27"/>
      <c r="L183" s="27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20.100000000000001" customHeight="1" x14ac:dyDescent="0.3">
      <c r="A184" s="278"/>
      <c r="B184" s="280" t="s">
        <v>218</v>
      </c>
      <c r="C184" s="141"/>
      <c r="D184" s="141"/>
      <c r="E184" s="359"/>
      <c r="F184" s="79"/>
      <c r="G184" s="84"/>
      <c r="H184" s="79"/>
      <c r="I184" s="79"/>
      <c r="J184" s="27"/>
      <c r="K184" s="27"/>
      <c r="L184" s="27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20.100000000000001" customHeight="1" x14ac:dyDescent="0.3">
      <c r="A185" s="179" t="s">
        <v>32</v>
      </c>
      <c r="B185" s="52" t="s">
        <v>169</v>
      </c>
      <c r="C185" s="142">
        <v>0</v>
      </c>
      <c r="D185" s="142">
        <v>0</v>
      </c>
      <c r="E185" s="360">
        <v>100</v>
      </c>
      <c r="F185" s="48">
        <v>20</v>
      </c>
      <c r="G185" s="81">
        <v>50</v>
      </c>
      <c r="H185" s="48">
        <v>100</v>
      </c>
      <c r="I185" s="48">
        <v>100</v>
      </c>
      <c r="J185" s="27"/>
      <c r="K185" s="27"/>
      <c r="L185" s="27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20.100000000000001" customHeight="1" x14ac:dyDescent="0.3">
      <c r="A186" s="179" t="s">
        <v>264</v>
      </c>
      <c r="B186" s="52" t="s">
        <v>302</v>
      </c>
      <c r="C186" s="142">
        <v>0</v>
      </c>
      <c r="D186" s="142">
        <v>22.32</v>
      </c>
      <c r="E186" s="360">
        <v>0</v>
      </c>
      <c r="F186" s="48">
        <v>60</v>
      </c>
      <c r="G186" s="81">
        <v>100</v>
      </c>
      <c r="H186" s="48">
        <v>100</v>
      </c>
      <c r="I186" s="48">
        <v>100</v>
      </c>
      <c r="J186" s="27"/>
      <c r="K186" s="27"/>
      <c r="L186" s="27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20.100000000000001" customHeight="1" thickBot="1" x14ac:dyDescent="0.35">
      <c r="A187" s="281">
        <v>1111642026</v>
      </c>
      <c r="B187" s="272" t="s">
        <v>152</v>
      </c>
      <c r="C187" s="282">
        <v>329.8</v>
      </c>
      <c r="D187" s="282">
        <v>0</v>
      </c>
      <c r="E187" s="364">
        <v>0</v>
      </c>
      <c r="F187" s="284">
        <v>0</v>
      </c>
      <c r="G187" s="283">
        <v>0</v>
      </c>
      <c r="H187" s="284">
        <v>0</v>
      </c>
      <c r="I187" s="284">
        <v>0</v>
      </c>
      <c r="J187" s="27"/>
      <c r="K187" s="27"/>
      <c r="L187" s="27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31.5" customHeight="1" thickBot="1" x14ac:dyDescent="0.4">
      <c r="A188" s="285" t="s">
        <v>157</v>
      </c>
      <c r="B188" s="286" t="s">
        <v>151</v>
      </c>
      <c r="C188" s="245">
        <v>329.8</v>
      </c>
      <c r="D188" s="245">
        <v>22.32</v>
      </c>
      <c r="E188" s="245">
        <f>SUM(E185:E187)</f>
        <v>100</v>
      </c>
      <c r="F188" s="245">
        <v>80</v>
      </c>
      <c r="G188" s="245">
        <v>150</v>
      </c>
      <c r="H188" s="245">
        <f>SUM(H185:H187)</f>
        <v>200</v>
      </c>
      <c r="I188" s="245">
        <f>SUM(I185:I187)</f>
        <v>200</v>
      </c>
      <c r="J188" s="27"/>
      <c r="K188" s="27"/>
      <c r="L188" s="27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s="23" customFormat="1" ht="39" customHeight="1" thickBot="1" x14ac:dyDescent="0.4">
      <c r="A189" s="325">
        <v>1</v>
      </c>
      <c r="B189" s="72" t="s">
        <v>16</v>
      </c>
      <c r="C189" s="67">
        <v>77988.2</v>
      </c>
      <c r="D189" s="67">
        <v>89977.18</v>
      </c>
      <c r="E189" s="85">
        <v>91300</v>
      </c>
      <c r="F189" s="85">
        <v>92050</v>
      </c>
      <c r="G189" s="400">
        <v>97618</v>
      </c>
      <c r="H189" s="85">
        <v>103559</v>
      </c>
      <c r="I189" s="85">
        <v>113559</v>
      </c>
      <c r="J189" s="27"/>
      <c r="K189" s="27"/>
      <c r="L189" s="27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s="23" customFormat="1" ht="147.75" hidden="1" customHeight="1" thickBot="1" x14ac:dyDescent="0.4">
      <c r="A190" s="343"/>
      <c r="B190" s="344"/>
      <c r="C190" s="345"/>
      <c r="D190" s="345"/>
      <c r="E190" s="345"/>
      <c r="F190" s="345"/>
      <c r="G190" s="345"/>
      <c r="H190" s="345"/>
      <c r="I190" s="345"/>
      <c r="J190" s="27"/>
      <c r="K190" s="27"/>
      <c r="L190" s="27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s="23" customFormat="1" ht="72.75" customHeight="1" thickBot="1" x14ac:dyDescent="0.3">
      <c r="A191" s="118" t="s">
        <v>1</v>
      </c>
      <c r="B191" s="119" t="s">
        <v>21</v>
      </c>
      <c r="C191" s="120" t="s">
        <v>219</v>
      </c>
      <c r="D191" s="120" t="s">
        <v>277</v>
      </c>
      <c r="E191" s="115" t="s">
        <v>285</v>
      </c>
      <c r="F191" s="160" t="s">
        <v>278</v>
      </c>
      <c r="G191" s="115" t="s">
        <v>181</v>
      </c>
      <c r="H191" s="121" t="s">
        <v>220</v>
      </c>
      <c r="I191" s="167" t="s">
        <v>283</v>
      </c>
      <c r="J191" s="27"/>
      <c r="K191" s="27"/>
      <c r="L191" s="27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s="23" customFormat="1" ht="38.25" customHeight="1" thickBot="1" x14ac:dyDescent="0.3">
      <c r="A192" s="318"/>
      <c r="B192" s="324" t="s">
        <v>269</v>
      </c>
      <c r="C192" s="319"/>
      <c r="D192" s="319"/>
      <c r="E192" s="365"/>
      <c r="F192" s="320"/>
      <c r="G192" s="328"/>
      <c r="H192" s="321"/>
      <c r="I192" s="321"/>
      <c r="J192" s="27"/>
      <c r="K192" s="27"/>
      <c r="L192" s="27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s="23" customFormat="1" ht="24" customHeight="1" thickBot="1" x14ac:dyDescent="0.35">
      <c r="A193" s="322" t="s">
        <v>265</v>
      </c>
      <c r="B193" s="323" t="s">
        <v>266</v>
      </c>
      <c r="C193" s="146">
        <v>0</v>
      </c>
      <c r="D193" s="146">
        <v>840</v>
      </c>
      <c r="E193" s="366">
        <v>0</v>
      </c>
      <c r="F193" s="366">
        <v>0</v>
      </c>
      <c r="G193" s="125">
        <v>0</v>
      </c>
      <c r="H193" s="168"/>
      <c r="I193" s="168"/>
      <c r="J193" s="27"/>
      <c r="K193" s="27"/>
      <c r="L193" s="27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s="23" customFormat="1" ht="24" customHeight="1" thickBot="1" x14ac:dyDescent="0.35">
      <c r="A194" s="322" t="s">
        <v>303</v>
      </c>
      <c r="B194" s="323" t="s">
        <v>304</v>
      </c>
      <c r="C194" s="146">
        <v>0</v>
      </c>
      <c r="D194" s="146">
        <v>411.57</v>
      </c>
      <c r="E194" s="366">
        <v>0</v>
      </c>
      <c r="F194" s="366">
        <v>0</v>
      </c>
      <c r="G194" s="125">
        <v>0</v>
      </c>
      <c r="H194" s="168"/>
      <c r="I194" s="168"/>
      <c r="J194" s="27"/>
      <c r="K194" s="27"/>
      <c r="L194" s="27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s="23" customFormat="1" ht="24" customHeight="1" thickBot="1" x14ac:dyDescent="0.35">
      <c r="A195" s="322" t="s">
        <v>267</v>
      </c>
      <c r="B195" s="126" t="s">
        <v>268</v>
      </c>
      <c r="C195" s="146">
        <v>0</v>
      </c>
      <c r="D195" s="146">
        <v>0</v>
      </c>
      <c r="E195" s="366">
        <v>0</v>
      </c>
      <c r="F195" s="366">
        <v>0</v>
      </c>
      <c r="G195" s="125">
        <v>0</v>
      </c>
      <c r="H195" s="168"/>
      <c r="I195" s="168"/>
      <c r="J195" s="27"/>
      <c r="K195" s="27"/>
      <c r="L195" s="27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s="23" customFormat="1" ht="24" customHeight="1" thickBot="1" x14ac:dyDescent="0.35">
      <c r="A196" s="322" t="s">
        <v>309</v>
      </c>
      <c r="B196" s="126" t="s">
        <v>310</v>
      </c>
      <c r="C196" s="146">
        <v>0</v>
      </c>
      <c r="D196" s="146">
        <v>812.51</v>
      </c>
      <c r="E196" s="366">
        <v>0</v>
      </c>
      <c r="F196" s="366">
        <v>0</v>
      </c>
      <c r="G196" s="125">
        <v>0</v>
      </c>
      <c r="H196" s="168"/>
      <c r="I196" s="168"/>
      <c r="J196" s="27"/>
      <c r="K196" s="27"/>
      <c r="L196" s="27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s="23" customFormat="1" ht="23.25" customHeight="1" x14ac:dyDescent="0.3">
      <c r="A197" s="322" t="s">
        <v>175</v>
      </c>
      <c r="B197" s="126" t="s">
        <v>271</v>
      </c>
      <c r="C197" s="146">
        <v>0</v>
      </c>
      <c r="D197" s="146">
        <v>4643.3599999999997</v>
      </c>
      <c r="E197" s="366">
        <v>0</v>
      </c>
      <c r="F197" s="366">
        <v>0</v>
      </c>
      <c r="G197" s="125">
        <v>0</v>
      </c>
      <c r="H197" s="168"/>
      <c r="I197" s="168"/>
      <c r="J197" s="27"/>
      <c r="K197" s="27"/>
      <c r="L197" s="27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s="23" customFormat="1" ht="21.95" customHeight="1" x14ac:dyDescent="0.3">
      <c r="A198" s="128" t="s">
        <v>178</v>
      </c>
      <c r="B198" s="59" t="s">
        <v>170</v>
      </c>
      <c r="C198" s="149">
        <v>40000</v>
      </c>
      <c r="D198" s="149">
        <v>0</v>
      </c>
      <c r="E198" s="342">
        <v>0</v>
      </c>
      <c r="F198" s="342">
        <v>0</v>
      </c>
      <c r="G198" s="138">
        <v>0</v>
      </c>
      <c r="H198" s="170"/>
      <c r="I198" s="170"/>
      <c r="J198" s="27"/>
      <c r="K198" s="27"/>
      <c r="L198" s="27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s="23" customFormat="1" ht="21.95" customHeight="1" x14ac:dyDescent="0.3">
      <c r="A199" s="158" t="s">
        <v>197</v>
      </c>
      <c r="B199" s="159" t="s">
        <v>198</v>
      </c>
      <c r="C199" s="150">
        <v>97574.24</v>
      </c>
      <c r="D199" s="150">
        <v>0</v>
      </c>
      <c r="E199" s="368">
        <v>0</v>
      </c>
      <c r="F199" s="368">
        <v>0</v>
      </c>
      <c r="G199" s="116">
        <v>0</v>
      </c>
      <c r="H199" s="171"/>
      <c r="I199" s="171"/>
      <c r="J199" s="27"/>
      <c r="K199" s="27"/>
      <c r="L199" s="27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s="23" customFormat="1" ht="21.95" customHeight="1" x14ac:dyDescent="0.3">
      <c r="A200" s="158" t="s">
        <v>199</v>
      </c>
      <c r="B200" s="159" t="s">
        <v>200</v>
      </c>
      <c r="C200" s="150">
        <v>14762.15</v>
      </c>
      <c r="D200" s="150">
        <v>0</v>
      </c>
      <c r="E200" s="368">
        <v>0</v>
      </c>
      <c r="F200" s="368">
        <v>0</v>
      </c>
      <c r="G200" s="116">
        <v>0</v>
      </c>
      <c r="H200" s="171"/>
      <c r="I200" s="171"/>
      <c r="J200" s="27"/>
      <c r="K200" s="27"/>
      <c r="L200" s="27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s="23" customFormat="1" ht="21.95" customHeight="1" thickBot="1" x14ac:dyDescent="0.35">
      <c r="A201" s="129" t="s">
        <v>172</v>
      </c>
      <c r="B201" s="130" t="s">
        <v>173</v>
      </c>
      <c r="C201" s="148">
        <v>3215</v>
      </c>
      <c r="D201" s="148">
        <v>0</v>
      </c>
      <c r="E201" s="367">
        <v>0</v>
      </c>
      <c r="F201" s="367">
        <v>0</v>
      </c>
      <c r="G201" s="127">
        <v>0</v>
      </c>
      <c r="H201" s="169"/>
      <c r="I201" s="169"/>
      <c r="J201" s="27"/>
      <c r="K201" s="27"/>
      <c r="L201" s="27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s="23" customFormat="1" ht="21.95" customHeight="1" thickBot="1" x14ac:dyDescent="0.35">
      <c r="A202" s="381" t="s">
        <v>305</v>
      </c>
      <c r="B202" s="382" t="s">
        <v>306</v>
      </c>
      <c r="C202" s="333">
        <v>0</v>
      </c>
      <c r="D202" s="333">
        <v>144</v>
      </c>
      <c r="E202" s="336">
        <v>0</v>
      </c>
      <c r="F202" s="334">
        <v>185</v>
      </c>
      <c r="G202" s="335">
        <v>0</v>
      </c>
      <c r="H202" s="383"/>
      <c r="I202" s="383"/>
      <c r="J202" s="27"/>
      <c r="K202" s="27"/>
      <c r="L202" s="27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s="23" customFormat="1" ht="21.95" customHeight="1" thickBot="1" x14ac:dyDescent="0.35">
      <c r="A203" s="123" t="s">
        <v>276</v>
      </c>
      <c r="B203" s="126" t="s">
        <v>307</v>
      </c>
      <c r="C203" s="146">
        <v>0</v>
      </c>
      <c r="D203" s="146">
        <v>1398</v>
      </c>
      <c r="E203" s="366">
        <v>0</v>
      </c>
      <c r="F203" s="124">
        <v>0</v>
      </c>
      <c r="G203" s="125">
        <v>0</v>
      </c>
      <c r="H203" s="168"/>
      <c r="I203" s="168"/>
      <c r="J203" s="27"/>
      <c r="K203" s="27"/>
      <c r="L203" s="27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s="23" customFormat="1" ht="21.95" customHeight="1" thickBot="1" x14ac:dyDescent="0.35">
      <c r="A204" s="123" t="s">
        <v>325</v>
      </c>
      <c r="B204" s="126" t="s">
        <v>326</v>
      </c>
      <c r="C204" s="146">
        <v>0</v>
      </c>
      <c r="D204" s="146">
        <v>0</v>
      </c>
      <c r="E204" s="366">
        <v>0</v>
      </c>
      <c r="F204" s="124">
        <v>330</v>
      </c>
      <c r="G204" s="125">
        <v>0</v>
      </c>
      <c r="H204" s="168"/>
      <c r="I204" s="168"/>
      <c r="J204" s="27"/>
      <c r="K204" s="27"/>
      <c r="L204" s="27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s="23" customFormat="1" ht="21.95" customHeight="1" x14ac:dyDescent="0.3">
      <c r="A205" s="163" t="s">
        <v>171</v>
      </c>
      <c r="B205" s="126" t="s">
        <v>201</v>
      </c>
      <c r="C205" s="146">
        <v>977.5</v>
      </c>
      <c r="D205" s="146">
        <v>0</v>
      </c>
      <c r="E205" s="369">
        <v>0</v>
      </c>
      <c r="F205" s="369">
        <v>0</v>
      </c>
      <c r="G205" s="164">
        <v>0</v>
      </c>
      <c r="H205" s="168"/>
      <c r="I205" s="168"/>
      <c r="J205" s="27"/>
      <c r="K205" s="27"/>
      <c r="L205" s="27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s="23" customFormat="1" ht="21.95" customHeight="1" thickBot="1" x14ac:dyDescent="0.35">
      <c r="A206" s="161">
        <v>2111717002</v>
      </c>
      <c r="B206" s="162" t="s">
        <v>202</v>
      </c>
      <c r="C206" s="147">
        <v>7362.5</v>
      </c>
      <c r="D206" s="147">
        <v>0</v>
      </c>
      <c r="E206" s="370">
        <v>0</v>
      </c>
      <c r="F206" s="370">
        <v>0</v>
      </c>
      <c r="G206" s="139">
        <v>0</v>
      </c>
      <c r="H206" s="172"/>
      <c r="I206" s="172"/>
      <c r="J206" s="27"/>
      <c r="K206" s="27"/>
      <c r="L206" s="27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s="23" customFormat="1" ht="21.95" customHeight="1" x14ac:dyDescent="0.3">
      <c r="A207" s="131" t="s">
        <v>174</v>
      </c>
      <c r="B207" s="126" t="s">
        <v>308</v>
      </c>
      <c r="C207" s="146">
        <v>951</v>
      </c>
      <c r="D207" s="146">
        <v>556</v>
      </c>
      <c r="E207" s="366">
        <v>0</v>
      </c>
      <c r="F207" s="124">
        <v>0</v>
      </c>
      <c r="G207" s="125">
        <v>0</v>
      </c>
      <c r="H207" s="168"/>
      <c r="I207" s="168"/>
      <c r="J207" s="27"/>
      <c r="K207" s="27"/>
      <c r="L207" s="27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s="23" customFormat="1" ht="21.95" customHeight="1" x14ac:dyDescent="0.3">
      <c r="A208" s="132" t="s">
        <v>175</v>
      </c>
      <c r="B208" s="63" t="s">
        <v>176</v>
      </c>
      <c r="C208" s="150">
        <v>1957</v>
      </c>
      <c r="D208" s="150">
        <v>115</v>
      </c>
      <c r="E208" s="397">
        <v>20000</v>
      </c>
      <c r="F208" s="397">
        <v>500</v>
      </c>
      <c r="G208" s="116">
        <v>20000</v>
      </c>
      <c r="H208" s="171"/>
      <c r="I208" s="171"/>
      <c r="J208" s="27"/>
      <c r="K208" s="27"/>
      <c r="L208" s="27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s="23" customFormat="1" ht="21.95" customHeight="1" x14ac:dyDescent="0.3">
      <c r="A209" s="411" t="s">
        <v>175</v>
      </c>
      <c r="B209" s="412" t="s">
        <v>356</v>
      </c>
      <c r="C209" s="413">
        <v>0</v>
      </c>
      <c r="D209" s="413">
        <v>0</v>
      </c>
      <c r="E209" s="114">
        <v>0</v>
      </c>
      <c r="F209" s="114">
        <v>0</v>
      </c>
      <c r="G209" s="138">
        <v>25000</v>
      </c>
      <c r="H209" s="114"/>
      <c r="I209" s="114"/>
      <c r="J209" s="27"/>
      <c r="K209" s="27"/>
      <c r="L209" s="27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s="23" customFormat="1" ht="21.95" customHeight="1" thickBot="1" x14ac:dyDescent="0.35">
      <c r="A210" s="405" t="s">
        <v>180</v>
      </c>
      <c r="B210" s="162" t="s">
        <v>177</v>
      </c>
      <c r="C210" s="391">
        <v>0</v>
      </c>
      <c r="D210" s="391">
        <v>0</v>
      </c>
      <c r="E210" s="406">
        <v>0</v>
      </c>
      <c r="F210" s="406">
        <v>0</v>
      </c>
      <c r="G210" s="407">
        <v>0</v>
      </c>
      <c r="H210" s="392"/>
      <c r="I210" s="392"/>
      <c r="J210" s="27"/>
      <c r="K210" s="27"/>
      <c r="L210" s="27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s="23" customFormat="1" ht="21.95" customHeight="1" thickBot="1" x14ac:dyDescent="0.35">
      <c r="A211" s="133" t="s">
        <v>147</v>
      </c>
      <c r="B211" s="134" t="s">
        <v>203</v>
      </c>
      <c r="C211" s="147">
        <v>0</v>
      </c>
      <c r="D211" s="147">
        <v>0</v>
      </c>
      <c r="E211" s="398">
        <v>20000</v>
      </c>
      <c r="F211" s="398">
        <v>1100</v>
      </c>
      <c r="G211" s="139">
        <v>30000</v>
      </c>
      <c r="H211" s="172"/>
      <c r="I211" s="172"/>
      <c r="J211" s="27"/>
      <c r="K211" s="27"/>
      <c r="L211" s="27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s="23" customFormat="1" ht="21.95" customHeight="1" thickBot="1" x14ac:dyDescent="0.35">
      <c r="A212" s="161" t="s">
        <v>345</v>
      </c>
      <c r="B212" s="162" t="s">
        <v>346</v>
      </c>
      <c r="C212" s="391">
        <v>0</v>
      </c>
      <c r="D212" s="391">
        <v>0</v>
      </c>
      <c r="E212" s="399">
        <v>0</v>
      </c>
      <c r="F212" s="399">
        <v>15000</v>
      </c>
      <c r="G212" s="396">
        <v>0</v>
      </c>
      <c r="H212" s="392"/>
      <c r="I212" s="392"/>
      <c r="J212" s="27"/>
      <c r="K212" s="27"/>
      <c r="L212" s="27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s="23" customFormat="1" ht="21.95" customHeight="1" thickBot="1" x14ac:dyDescent="0.35">
      <c r="A213" s="133" t="s">
        <v>147</v>
      </c>
      <c r="B213" s="134" t="s">
        <v>284</v>
      </c>
      <c r="C213" s="147">
        <v>0</v>
      </c>
      <c r="D213" s="147">
        <v>0</v>
      </c>
      <c r="E213" s="398">
        <v>10000</v>
      </c>
      <c r="F213" s="398">
        <v>6230</v>
      </c>
      <c r="G213" s="139">
        <v>0</v>
      </c>
      <c r="H213" s="172"/>
      <c r="I213" s="172"/>
      <c r="J213" s="27"/>
      <c r="K213" s="27"/>
      <c r="L213" s="27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s="24" customFormat="1" ht="36.75" customHeight="1" thickBot="1" x14ac:dyDescent="0.4">
      <c r="A214" s="325">
        <v>2</v>
      </c>
      <c r="B214" s="187" t="s">
        <v>17</v>
      </c>
      <c r="C214" s="414">
        <v>166799.39000000001</v>
      </c>
      <c r="D214" s="414">
        <v>8920.44</v>
      </c>
      <c r="E214" s="415">
        <f>SUM(E198:E213)</f>
        <v>50000</v>
      </c>
      <c r="F214" s="416">
        <v>23345</v>
      </c>
      <c r="G214" s="417">
        <v>75000</v>
      </c>
      <c r="H214" s="180">
        <v>0</v>
      </c>
      <c r="I214" s="415">
        <v>0</v>
      </c>
      <c r="J214" s="31"/>
      <c r="K214" s="31"/>
      <c r="L214" s="31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s="24" customFormat="1" ht="24" customHeight="1" x14ac:dyDescent="0.3">
      <c r="A215" s="331" t="s">
        <v>131</v>
      </c>
      <c r="B215" s="332" t="s">
        <v>275</v>
      </c>
      <c r="C215" s="333">
        <v>0</v>
      </c>
      <c r="D215" s="333">
        <v>0</v>
      </c>
      <c r="E215" s="334">
        <v>0</v>
      </c>
      <c r="F215" s="334">
        <v>0</v>
      </c>
      <c r="G215" s="335">
        <v>0</v>
      </c>
      <c r="H215" s="336">
        <v>941</v>
      </c>
      <c r="I215" s="336">
        <v>941</v>
      </c>
      <c r="J215" s="31"/>
      <c r="K215" s="31"/>
      <c r="L215" s="31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s="24" customFormat="1" ht="23.25" customHeight="1" x14ac:dyDescent="0.3">
      <c r="A216" s="341" t="s">
        <v>131</v>
      </c>
      <c r="B216" s="49" t="s">
        <v>130</v>
      </c>
      <c r="C216" s="149">
        <v>0</v>
      </c>
      <c r="D216" s="149">
        <v>0</v>
      </c>
      <c r="E216" s="114">
        <v>0</v>
      </c>
      <c r="F216" s="114">
        <v>0</v>
      </c>
      <c r="G216" s="138">
        <v>2382</v>
      </c>
      <c r="H216" s="342">
        <v>0</v>
      </c>
      <c r="I216" s="342">
        <v>0</v>
      </c>
      <c r="J216" s="177"/>
      <c r="K216" s="31"/>
      <c r="L216" s="31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s="24" customFormat="1" ht="22.5" customHeight="1" thickBot="1" x14ac:dyDescent="0.35">
      <c r="A217" s="337" t="s">
        <v>208</v>
      </c>
      <c r="B217" s="338" t="s">
        <v>209</v>
      </c>
      <c r="C217" s="147">
        <v>0</v>
      </c>
      <c r="D217" s="147">
        <v>97574.24</v>
      </c>
      <c r="E217" s="339">
        <v>0</v>
      </c>
      <c r="F217" s="339">
        <v>0</v>
      </c>
      <c r="G217" s="340">
        <v>0</v>
      </c>
      <c r="H217" s="172">
        <v>0</v>
      </c>
      <c r="I217" s="172">
        <v>0</v>
      </c>
      <c r="J217" s="177"/>
      <c r="K217" s="31"/>
      <c r="L217" s="31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36.75" customHeight="1" thickBot="1" x14ac:dyDescent="0.4">
      <c r="A218" s="325">
        <v>3</v>
      </c>
      <c r="B218" s="187" t="s">
        <v>19</v>
      </c>
      <c r="C218" s="67">
        <f>SUM(C216)</f>
        <v>0</v>
      </c>
      <c r="D218" s="67">
        <v>97574.24</v>
      </c>
      <c r="E218" s="68">
        <f>SUM(E216)</f>
        <v>0</v>
      </c>
      <c r="F218" s="68">
        <v>0</v>
      </c>
      <c r="G218" s="409">
        <v>2382</v>
      </c>
      <c r="H218" s="181">
        <f>SUM(H215:H217)</f>
        <v>941</v>
      </c>
      <c r="I218" s="181">
        <f>SUM(I215:I217)</f>
        <v>941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20.25" customHeight="1" thickBot="1" x14ac:dyDescent="0.4">
      <c r="A219" s="64"/>
      <c r="B219" s="65"/>
      <c r="C219" s="66"/>
      <c r="D219" s="66"/>
      <c r="E219" s="66"/>
      <c r="F219" s="66"/>
      <c r="G219" s="410"/>
      <c r="H219" s="182"/>
      <c r="I219" s="182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42" customHeight="1" thickBot="1" x14ac:dyDescent="0.35">
      <c r="A220" s="70"/>
      <c r="B220" s="71" t="s">
        <v>123</v>
      </c>
      <c r="C220" s="137">
        <f>SUM(C218+C214+C189)</f>
        <v>244787.59000000003</v>
      </c>
      <c r="D220" s="137">
        <v>196471.86</v>
      </c>
      <c r="E220" s="329">
        <v>141300</v>
      </c>
      <c r="F220" s="140">
        <v>115395</v>
      </c>
      <c r="G220" s="418">
        <v>175000</v>
      </c>
      <c r="H220" s="173">
        <v>104500</v>
      </c>
      <c r="I220" s="173">
        <v>114500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1" customHeight="1" x14ac:dyDescent="0.25">
      <c r="A221" s="14"/>
      <c r="B221" s="15"/>
      <c r="C221" s="12"/>
      <c r="D221" s="12"/>
      <c r="E221" s="12"/>
      <c r="F221" s="12"/>
      <c r="G221" s="12"/>
      <c r="H221" s="13"/>
      <c r="I221" s="13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20.25" customHeight="1" x14ac:dyDescent="0.3">
      <c r="A222" s="73" t="s">
        <v>347</v>
      </c>
      <c r="B222" s="74"/>
      <c r="C222" s="16"/>
      <c r="D222" s="16"/>
      <c r="E222" s="16"/>
      <c r="F222" s="16"/>
      <c r="G222" s="16"/>
      <c r="H222" s="17"/>
      <c r="I222" s="1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.5" customHeight="1" x14ac:dyDescent="0.3">
      <c r="A223" s="73"/>
      <c r="B223" s="74"/>
      <c r="C223" s="16"/>
      <c r="D223" s="16"/>
      <c r="E223" s="16"/>
      <c r="F223" s="16"/>
      <c r="G223" s="16"/>
      <c r="H223" s="13"/>
      <c r="I223" s="13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8" customHeight="1" x14ac:dyDescent="0.3">
      <c r="A224" s="74" t="s">
        <v>348</v>
      </c>
      <c r="B224" s="74"/>
      <c r="C224" s="419">
        <v>44901</v>
      </c>
      <c r="D224" s="12"/>
      <c r="E224" s="12"/>
      <c r="F224" s="12"/>
      <c r="G224" s="12"/>
      <c r="H224" s="13"/>
      <c r="I224" s="13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9.5" customHeight="1" x14ac:dyDescent="0.3">
      <c r="A225" s="74" t="s">
        <v>349</v>
      </c>
      <c r="B225" s="74"/>
      <c r="C225" s="12"/>
      <c r="D225" s="12"/>
      <c r="E225" s="12"/>
      <c r="F225" s="12"/>
      <c r="G225" s="12"/>
      <c r="H225" s="13"/>
      <c r="I225" s="13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1" customHeight="1" x14ac:dyDescent="0.3">
      <c r="A226" s="74"/>
      <c r="B226" s="75"/>
      <c r="C226" s="17"/>
      <c r="D226" s="17"/>
      <c r="E226" s="13"/>
      <c r="F226" s="13"/>
      <c r="G226" s="13"/>
      <c r="H226" s="13"/>
      <c r="I226" s="13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8.75" customHeight="1" x14ac:dyDescent="0.3">
      <c r="A227" s="74" t="s">
        <v>359</v>
      </c>
      <c r="B227" s="75"/>
      <c r="C227" s="13"/>
      <c r="D227" s="13"/>
      <c r="E227" s="13"/>
      <c r="F227" s="13"/>
      <c r="G227" s="13"/>
      <c r="H227" s="13"/>
      <c r="I227" s="13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3">
      <c r="A228" s="74"/>
      <c r="B228" s="75"/>
      <c r="C228" s="13"/>
      <c r="D228" s="13"/>
      <c r="E228" s="13"/>
      <c r="F228" s="13"/>
      <c r="G228" s="13"/>
      <c r="H228" s="13"/>
      <c r="I228" s="13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 customHeight="1" x14ac:dyDescent="0.3">
      <c r="A229" s="76"/>
      <c r="B229" s="75"/>
      <c r="C229" s="13"/>
      <c r="D229" s="13"/>
      <c r="E229" s="13"/>
      <c r="F229" s="13"/>
      <c r="G229" s="13"/>
      <c r="H229" s="13"/>
      <c r="I229" s="13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3" customHeight="1" x14ac:dyDescent="0.3">
      <c r="A230" s="75" t="s">
        <v>140</v>
      </c>
      <c r="B230" s="75"/>
      <c r="C230" s="13"/>
      <c r="D230" s="13"/>
      <c r="E230" s="13"/>
      <c r="F230" s="13"/>
      <c r="G230" s="13"/>
      <c r="H230" s="13"/>
      <c r="I230" s="13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hidden="1" customHeight="1" x14ac:dyDescent="0.3">
      <c r="A231" s="75"/>
      <c r="B231" s="75"/>
      <c r="C231" s="13"/>
      <c r="D231" s="13"/>
      <c r="E231" s="13"/>
      <c r="F231" s="13"/>
      <c r="G231" s="13"/>
      <c r="H231" s="13"/>
      <c r="I231" s="13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95" customHeight="1" x14ac:dyDescent="0.3">
      <c r="A232" s="75" t="s">
        <v>361</v>
      </c>
      <c r="B232" s="75"/>
      <c r="C232" s="13"/>
      <c r="D232" s="13"/>
      <c r="E232" s="13" t="s">
        <v>360</v>
      </c>
      <c r="F232" s="13"/>
      <c r="G232" s="13"/>
      <c r="H232" s="13"/>
      <c r="I232" s="13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</sheetData>
  <sheetProtection selectLockedCells="1" selectUnlockedCells="1"/>
  <mergeCells count="1">
    <mergeCell ref="A2:I2"/>
  </mergeCells>
  <pageMargins left="0.35433070866141736" right="3.937007874015748E-2" top="0.35433070866141736" bottom="0.74803149606299213" header="0.31496062992125984" footer="0.31496062992125984"/>
  <pageSetup paperSize="9" scale="8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Príjmy 2022</vt:lpstr>
      <vt:lpstr>Výdavky 2022</vt:lpstr>
      <vt:lpstr>Hárok2</vt:lpstr>
      <vt:lpstr>Hárok1</vt:lpstr>
      <vt:lpstr>Excel_BuiltIn_Print_Area_1</vt:lpstr>
      <vt:lpstr>'Príjmy 2022'!Oblasť_tlače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ORAVCOVÁ Mária</dc:creator>
  <cp:lastModifiedBy>ORAVCOVÁ Mária</cp:lastModifiedBy>
  <cp:lastPrinted>2022-12-06T11:37:58Z</cp:lastPrinted>
  <dcterms:created xsi:type="dcterms:W3CDTF">2015-11-02T12:16:57Z</dcterms:created>
  <dcterms:modified xsi:type="dcterms:W3CDTF">2023-01-02T07:47:03Z</dcterms:modified>
</cp:coreProperties>
</file>