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38007\Desktop\"/>
    </mc:Choice>
  </mc:AlternateContent>
  <bookViews>
    <workbookView xWindow="0" yWindow="0" windowWidth="21495" windowHeight="9435" tabRatio="263" activeTab="1"/>
  </bookViews>
  <sheets>
    <sheet name="Príjmy 2020" sheetId="1" r:id="rId1"/>
    <sheet name="Výdavky 2020" sheetId="2" r:id="rId2"/>
    <sheet name="Hárok2" sheetId="4" r:id="rId3"/>
    <sheet name="Hárok1" sheetId="3" r:id="rId4"/>
  </sheets>
  <definedNames>
    <definedName name="Excel_BuiltIn_Print_Area_1">'Príjmy 2020'!$A$1:$J$152</definedName>
    <definedName name="_xlnm.Print_Area" localSheetId="0">'Príjmy 2020'!$A$1:$I$152</definedName>
  </definedNames>
  <calcPr calcId="152511"/>
</workbook>
</file>

<file path=xl/calcChain.xml><?xml version="1.0" encoding="utf-8"?>
<calcChain xmlns="http://schemas.openxmlformats.org/spreadsheetml/2006/main">
  <c r="H84" i="2" l="1"/>
  <c r="G193" i="2" l="1"/>
  <c r="G173" i="2"/>
  <c r="G168" i="2"/>
  <c r="G156" i="2"/>
  <c r="G152" i="2"/>
  <c r="G141" i="2"/>
  <c r="G136" i="2"/>
  <c r="G126" i="2"/>
  <c r="G121" i="2"/>
  <c r="G89" i="2"/>
  <c r="G84" i="2"/>
  <c r="F193" i="2"/>
  <c r="F173" i="2" l="1"/>
  <c r="F168" i="2"/>
  <c r="F152" i="2"/>
  <c r="F136" i="2"/>
  <c r="F126" i="2"/>
  <c r="F121" i="2"/>
  <c r="F115" i="2"/>
  <c r="F89" i="2"/>
  <c r="F84" i="2"/>
  <c r="D193" i="2" l="1"/>
  <c r="D173" i="2" l="1"/>
  <c r="D168" i="2"/>
  <c r="D126" i="2" l="1"/>
  <c r="D115" i="2"/>
  <c r="I26" i="1" l="1"/>
  <c r="H26" i="1"/>
  <c r="E168" i="2" l="1"/>
  <c r="I84" i="2" l="1"/>
  <c r="I141" i="2"/>
  <c r="I136" i="2"/>
  <c r="I99" i="2"/>
  <c r="G26" i="1"/>
  <c r="D141" i="2"/>
  <c r="C141" i="2"/>
  <c r="H141" i="2"/>
  <c r="D136" i="2"/>
  <c r="C136" i="2"/>
  <c r="H136" i="2"/>
  <c r="F26" i="1" l="1"/>
  <c r="E141" i="2" l="1"/>
  <c r="E136" i="2"/>
  <c r="E84" i="2"/>
  <c r="I95" i="2" l="1"/>
  <c r="E95" i="2"/>
  <c r="C95" i="2"/>
  <c r="D95" i="2"/>
  <c r="I89" i="2"/>
  <c r="E89" i="2"/>
  <c r="D89" i="2"/>
  <c r="C89" i="2"/>
  <c r="H89" i="2"/>
  <c r="I168" i="2" l="1"/>
  <c r="C168" i="2"/>
  <c r="E156" i="2"/>
  <c r="D156" i="2"/>
  <c r="C156" i="2"/>
  <c r="I152" i="2"/>
  <c r="E152" i="2"/>
  <c r="D152" i="2"/>
  <c r="C152" i="2"/>
  <c r="I126" i="2"/>
  <c r="I121" i="2"/>
  <c r="E121" i="2"/>
  <c r="D121" i="2"/>
  <c r="C121" i="2"/>
  <c r="E126" i="2"/>
  <c r="C126" i="2"/>
  <c r="D84" i="2"/>
  <c r="C84" i="2"/>
  <c r="H196" i="2"/>
  <c r="H168" i="2"/>
  <c r="H156" i="2"/>
  <c r="H152" i="2"/>
  <c r="H126" i="2"/>
  <c r="H121" i="2"/>
  <c r="H115" i="2"/>
  <c r="H95" i="2"/>
  <c r="C30" i="1" l="1"/>
  <c r="L21" i="2"/>
  <c r="L24" i="2" s="1"/>
</calcChain>
</file>

<file path=xl/sharedStrings.xml><?xml version="1.0" encoding="utf-8"?>
<sst xmlns="http://schemas.openxmlformats.org/spreadsheetml/2006/main" count="360" uniqueCount="303">
  <si>
    <t xml:space="preserve">R o z p o č t o v é     p r í j m y     </t>
  </si>
  <si>
    <t>Rozpočtová klasifikácia</t>
  </si>
  <si>
    <t>Názov</t>
  </si>
  <si>
    <t>1 41 111 003</t>
  </si>
  <si>
    <t>1 41 121 001</t>
  </si>
  <si>
    <t>Daň z pozemkov</t>
  </si>
  <si>
    <t>1 41 121 002</t>
  </si>
  <si>
    <t>Daň zo stavieb</t>
  </si>
  <si>
    <t>1 41 133 001</t>
  </si>
  <si>
    <t>Daň za psa</t>
  </si>
  <si>
    <t>1 41 133 012</t>
  </si>
  <si>
    <t>Daň za užívanie verejného priestranstva</t>
  </si>
  <si>
    <t>1 41 133 013</t>
  </si>
  <si>
    <t>1 41 212 003</t>
  </si>
  <si>
    <t>1 41 221 004</t>
  </si>
  <si>
    <t>1 41 223 001</t>
  </si>
  <si>
    <t>1 41 223 003</t>
  </si>
  <si>
    <t>Bežný rozpočet</t>
  </si>
  <si>
    <t>Kapitálový rozpočet</t>
  </si>
  <si>
    <t>3 46 454 001</t>
  </si>
  <si>
    <t>Z rezervného fondu obce</t>
  </si>
  <si>
    <t>Finančné operácie</t>
  </si>
  <si>
    <t>ROZPOČET PRÍJMOV CELKOM</t>
  </si>
  <si>
    <t>NÁZOV</t>
  </si>
  <si>
    <t>Všeobecný materiál</t>
  </si>
  <si>
    <t>Stravovanie</t>
  </si>
  <si>
    <t>1 41 625 001</t>
  </si>
  <si>
    <t>1 41 625 003</t>
  </si>
  <si>
    <t>1 41 625 004</t>
  </si>
  <si>
    <t>1 41 625 007</t>
  </si>
  <si>
    <t>1 41 633 006</t>
  </si>
  <si>
    <t>1 41 633 016</t>
  </si>
  <si>
    <t>Údržba výpočtovej techniky</t>
  </si>
  <si>
    <t>1 41 635 006</t>
  </si>
  <si>
    <t>1 41 637 004</t>
  </si>
  <si>
    <t>Všeobecné služby</t>
  </si>
  <si>
    <t>1 41 637 005</t>
  </si>
  <si>
    <t>1 41 637 012</t>
  </si>
  <si>
    <t>1 41 637 015</t>
  </si>
  <si>
    <t>1 41 637 016</t>
  </si>
  <si>
    <t>Prídel do sociálneho fondu</t>
  </si>
  <si>
    <t>1 41 637 027</t>
  </si>
  <si>
    <t>1 41 642 006</t>
  </si>
  <si>
    <t>1 41 632 001</t>
  </si>
  <si>
    <t>Reprezentačné</t>
  </si>
  <si>
    <t>1 41 634 005</t>
  </si>
  <si>
    <t>Auditorské služby</t>
  </si>
  <si>
    <t>03 2 0</t>
  </si>
  <si>
    <t>01 1 2</t>
  </si>
  <si>
    <t>01 1 1</t>
  </si>
  <si>
    <t xml:space="preserve">05 1 0 </t>
  </si>
  <si>
    <t>08 2 0</t>
  </si>
  <si>
    <t>08 3 0</t>
  </si>
  <si>
    <t>08 4 0</t>
  </si>
  <si>
    <t>Poplatky banke</t>
  </si>
  <si>
    <t>Finančné a rozpočtové záležitosti</t>
  </si>
  <si>
    <t>Ochrana pred požiarmi</t>
  </si>
  <si>
    <t xml:space="preserve">02 2 0 </t>
  </si>
  <si>
    <t>Cestná doprava</t>
  </si>
  <si>
    <t>Nakladanie s odpadmi</t>
  </si>
  <si>
    <t>Údržba VO</t>
  </si>
  <si>
    <t>Verejné osvetlenie</t>
  </si>
  <si>
    <t>Vysielacie a vydavateľské služby</t>
  </si>
  <si>
    <t>Podielové dane</t>
  </si>
  <si>
    <t>Úroky z účtov finančn. hospodárenia</t>
  </si>
  <si>
    <t>1 41 637 026</t>
  </si>
  <si>
    <t>príloha č. 2</t>
  </si>
  <si>
    <t>Odmeny</t>
  </si>
  <si>
    <t>1 11H 312 008</t>
  </si>
  <si>
    <t>1 41 631 001</t>
  </si>
  <si>
    <t>Cestovné náhrady</t>
  </si>
  <si>
    <t>1 41 637 002</t>
  </si>
  <si>
    <t>1 41 292 017</t>
  </si>
  <si>
    <t>Príjmy z vratiek</t>
  </si>
  <si>
    <t>Rozpočet na rok 2020</t>
  </si>
  <si>
    <t>Transfer- VÚC</t>
  </si>
  <si>
    <t>Tuzemské bežné granty-sponzorské</t>
  </si>
  <si>
    <t>Ostatné poplatky- správne polatky</t>
  </si>
  <si>
    <t>1 41 243 .......</t>
  </si>
  <si>
    <t>1 71 311 ......</t>
  </si>
  <si>
    <t>OBEC - spolu :</t>
  </si>
  <si>
    <t xml:space="preserve">1 11H 637 002 </t>
  </si>
  <si>
    <t>1 1AC1 .........</t>
  </si>
  <si>
    <t>1 1AC2 .........</t>
  </si>
  <si>
    <t>Tarifné platy</t>
  </si>
  <si>
    <t>Doplatok k platu</t>
  </si>
  <si>
    <t>Poistné VŠzP</t>
  </si>
  <si>
    <t>Poistné Union, Dôvera</t>
  </si>
  <si>
    <t>Poistné nemocenské</t>
  </si>
  <si>
    <t xml:space="preserve">1 41 625 002 </t>
  </si>
  <si>
    <t>Poistné úrazové</t>
  </si>
  <si>
    <t>Poistné starobné</t>
  </si>
  <si>
    <t>Poistné invalidné</t>
  </si>
  <si>
    <t xml:space="preserve">1 41 625 005 </t>
  </si>
  <si>
    <t>Poistné - v nezamestnanosti</t>
  </si>
  <si>
    <t>Poistné -rezervný fond</t>
  </si>
  <si>
    <t>Poštové služby</t>
  </si>
  <si>
    <t>1 41 632 005</t>
  </si>
  <si>
    <t xml:space="preserve">1 41 633 004 </t>
  </si>
  <si>
    <t>Prevádzkové stroje,prístroje</t>
  </si>
  <si>
    <t xml:space="preserve">1 41 633 009 </t>
  </si>
  <si>
    <t>Knihy, časopisy,  noviny</t>
  </si>
  <si>
    <t xml:space="preserve">1 41 634 001 </t>
  </si>
  <si>
    <t>Palivo, oleje- auto</t>
  </si>
  <si>
    <t xml:space="preserve">1 41 634 002 </t>
  </si>
  <si>
    <t>Servis - auto</t>
  </si>
  <si>
    <t>1 41 634 003</t>
  </si>
  <si>
    <t>Poistenie - auto</t>
  </si>
  <si>
    <t>Karty, poplatky- auto</t>
  </si>
  <si>
    <t xml:space="preserve">1 41 635 002 </t>
  </si>
  <si>
    <t xml:space="preserve">1 41 637 001 </t>
  </si>
  <si>
    <t>Školenia,kurzy,semináre</t>
  </si>
  <si>
    <t xml:space="preserve">1 41 637 003 </t>
  </si>
  <si>
    <t xml:space="preserve">1 41 637 004 </t>
  </si>
  <si>
    <t xml:space="preserve">1 41 637 012 </t>
  </si>
  <si>
    <t>Poplatky a odvody / SL</t>
  </si>
  <si>
    <t xml:space="preserve">1 41 637 014 </t>
  </si>
  <si>
    <t>Poistné-majetok, budovy</t>
  </si>
  <si>
    <t>1 41 637 017</t>
  </si>
  <si>
    <t>Odmeny - poslanci</t>
  </si>
  <si>
    <t>1 41 637 035</t>
  </si>
  <si>
    <t>Dane - RTVS</t>
  </si>
  <si>
    <t>Členské / ZMOS,ZMON,RVC, .....</t>
  </si>
  <si>
    <t>Všeobecné služby /Hric..../</t>
  </si>
  <si>
    <t>Splácanie úroku banke</t>
  </si>
  <si>
    <t xml:space="preserve">1 41 633 006 </t>
  </si>
  <si>
    <t>Stroje, prístroje</t>
  </si>
  <si>
    <t>Údržba požiarnej zbrojnice</t>
  </si>
  <si>
    <t>Údržba ciest-svojpomocne</t>
  </si>
  <si>
    <t>Údržba ciest-služba</t>
  </si>
  <si>
    <t xml:space="preserve">1 41 642 002 </t>
  </si>
  <si>
    <t>Transfer SAD</t>
  </si>
  <si>
    <t>Vývoz odpadov</t>
  </si>
  <si>
    <t>Poplatky pri vývoze</t>
  </si>
  <si>
    <t xml:space="preserve">1 41 633 015 </t>
  </si>
  <si>
    <t>Palivá</t>
  </si>
  <si>
    <t>06 20</t>
  </si>
  <si>
    <t xml:space="preserve">06 40 </t>
  </si>
  <si>
    <t>Energie</t>
  </si>
  <si>
    <t xml:space="preserve">1 41 635 006 </t>
  </si>
  <si>
    <t>Údržba knižnice + KD- dodávateľ.</t>
  </si>
  <si>
    <t>Energie- KD, MŠ, OcÚ</t>
  </si>
  <si>
    <t>Kultúrne služby / KD,MŠ,Knižnica/</t>
  </si>
  <si>
    <t>Kultúrne podujatia</t>
  </si>
  <si>
    <t>Kultúrne podujatia-sponzor</t>
  </si>
  <si>
    <t>Poplatky SOZA</t>
  </si>
  <si>
    <t xml:space="preserve"> 1 41 635 006</t>
  </si>
  <si>
    <t>Údržba miesteneho rozhlasu</t>
  </si>
  <si>
    <t>1 41 633 015</t>
  </si>
  <si>
    <t>ROZPOČET VÝDAVKOV SPOLU</t>
  </si>
  <si>
    <t>Náboženské služby</t>
  </si>
  <si>
    <t>04 5 1</t>
  </si>
  <si>
    <t>1 41 611 ......</t>
  </si>
  <si>
    <t>1 41 623 ......</t>
  </si>
  <si>
    <t>1 41 621 ......</t>
  </si>
  <si>
    <t>1 41 616 ......</t>
  </si>
  <si>
    <t>1 41 614 ......</t>
  </si>
  <si>
    <t xml:space="preserve">2 41 717 002 </t>
  </si>
  <si>
    <t>0820- Rekonštrukcia strechy KD</t>
  </si>
  <si>
    <t>Splátka úveru</t>
  </si>
  <si>
    <t>1 41 633 004</t>
  </si>
  <si>
    <t>3 41 821 005</t>
  </si>
  <si>
    <t xml:space="preserve">Príjmy z prenajatých budov, priestorov </t>
  </si>
  <si>
    <t>Daň za TKO a drobné stavebné odpady</t>
  </si>
  <si>
    <t>1 41 633 001</t>
  </si>
  <si>
    <t>Interierové vybavenie</t>
  </si>
  <si>
    <t>Údržba budov</t>
  </si>
  <si>
    <t>1 41 637 031</t>
  </si>
  <si>
    <t>1 41 642 015</t>
  </si>
  <si>
    <t>Nemocenské dávky</t>
  </si>
  <si>
    <t>Civilná ochrana-od r.2018</t>
  </si>
  <si>
    <t>Telekomunikačné služby-od r.2017</t>
  </si>
  <si>
    <t>04 1 2</t>
  </si>
  <si>
    <t>Aktivačná činnosť</t>
  </si>
  <si>
    <t>Údržba obce-dodavateľsky</t>
  </si>
  <si>
    <t>Údržba knižnice + KD+MŚ-svojpom.</t>
  </si>
  <si>
    <t xml:space="preserve">Rozpočet bol schválený OZ dňa 15.12.2017 uznesením č. </t>
  </si>
  <si>
    <t>Rozvoj obcí</t>
  </si>
  <si>
    <t>Platby-predaj tovarov a služieb /MR,foto/</t>
  </si>
  <si>
    <t>1 41 632 003</t>
  </si>
  <si>
    <t>Rozpočet na rok 2021</t>
  </si>
  <si>
    <t>Skutočné plnenie rozpočtu 2017</t>
  </si>
  <si>
    <t>Transfer- § 54, § 50j / z ÚPSVaR</t>
  </si>
  <si>
    <t>1 41 223 004</t>
  </si>
  <si>
    <t>Predaj vyradeného majetku</t>
  </si>
  <si>
    <t>1 41 292 012</t>
  </si>
  <si>
    <t>Príjmy z dobropisov/ vratky energie/</t>
  </si>
  <si>
    <t>2 46 717 002</t>
  </si>
  <si>
    <r>
      <t>0620- Rekonštrukcia chodníka-</t>
    </r>
    <r>
      <rPr>
        <sz val="13"/>
        <color rgb="FFFF0000"/>
        <rFont val="Times New Roman"/>
        <family val="1"/>
        <charset val="238"/>
      </rPr>
      <t>výj.rok.</t>
    </r>
  </si>
  <si>
    <t>0620- Rekonštrukcia chodníka- z RF</t>
  </si>
  <si>
    <r>
      <t xml:space="preserve">0820- Rekonštrukcia strechy KD- </t>
    </r>
    <r>
      <rPr>
        <sz val="12"/>
        <color rgb="FFFF0000"/>
        <rFont val="Times New Roman"/>
        <family val="1"/>
        <charset val="238"/>
      </rPr>
      <t>RPV</t>
    </r>
  </si>
  <si>
    <t>2 131H 717 002</t>
  </si>
  <si>
    <r>
      <t>0820- Rekonštrukcia KD-</t>
    </r>
    <r>
      <rPr>
        <sz val="11"/>
        <color rgb="FFFF0000"/>
        <rFont val="Times New Roman"/>
        <family val="1"/>
        <charset val="238"/>
      </rPr>
      <t>PPA-výzva 7.04</t>
    </r>
  </si>
  <si>
    <t>Provízia / SL+ kolky</t>
  </si>
  <si>
    <t>Mzdy § 54, 50j / projekt ÚPSVaR</t>
  </si>
  <si>
    <t>Poistné VśZP</t>
  </si>
  <si>
    <t>Poistné Unoin,Dôvera</t>
  </si>
  <si>
    <t>1 41 623 .....</t>
  </si>
  <si>
    <t xml:space="preserve">1 41 611......    </t>
  </si>
  <si>
    <t>Nemocenské poistenie</t>
  </si>
  <si>
    <t>1 41 625 002</t>
  </si>
  <si>
    <t>Starobné poistenie</t>
  </si>
  <si>
    <t xml:space="preserve">1 41 625 003 </t>
  </si>
  <si>
    <t>Úrazové poistenie</t>
  </si>
  <si>
    <t xml:space="preserve">1 41 625 004 </t>
  </si>
  <si>
    <t>Invalidné poistenie</t>
  </si>
  <si>
    <t>Poistenie v nezamestnanosti</t>
  </si>
  <si>
    <t xml:space="preserve">1 41 625 007 </t>
  </si>
  <si>
    <t>Poistenie RFS</t>
  </si>
  <si>
    <r>
      <t>Všeobecný materiál- Regob, RA-</t>
    </r>
    <r>
      <rPr>
        <sz val="10"/>
        <color rgb="FFFF0000"/>
        <rFont val="Times New Roman"/>
        <family val="1"/>
        <charset val="1"/>
      </rPr>
      <t>PVŠS</t>
    </r>
  </si>
  <si>
    <t>Palivá- PVŠS- ŽP</t>
  </si>
  <si>
    <t>Sociána oblasť</t>
  </si>
  <si>
    <t>Osobitný príjemca DHN</t>
  </si>
  <si>
    <t>Dotácia VÚC na kultúrne podujatia</t>
  </si>
  <si>
    <t xml:space="preserve"> § 54, § 50j- z ÚPSVaR</t>
  </si>
  <si>
    <r>
      <rPr>
        <sz val="14"/>
        <color rgb="FFFF0000"/>
        <rFont val="Times New Roman"/>
        <family val="1"/>
        <charset val="238"/>
      </rPr>
      <t xml:space="preserve"> § 54, § 50j</t>
    </r>
    <r>
      <rPr>
        <b/>
        <sz val="14"/>
        <color rgb="FFFF0000"/>
        <rFont val="Times New Roman"/>
        <family val="1"/>
        <charset val="1"/>
      </rPr>
      <t>- z</t>
    </r>
    <r>
      <rPr>
        <sz val="14"/>
        <color rgb="FFFF0000"/>
        <rFont val="Times New Roman"/>
        <family val="1"/>
        <charset val="238"/>
      </rPr>
      <t xml:space="preserve"> ÚPSVaR</t>
    </r>
  </si>
  <si>
    <t>1 111 ..........</t>
  </si>
  <si>
    <t>Výdavky - Voľby- štátne zdroje</t>
  </si>
  <si>
    <t>01 60</t>
  </si>
  <si>
    <t>Voľby</t>
  </si>
  <si>
    <t>1 41 637 006</t>
  </si>
  <si>
    <t>Náhrady/ vratná výpomoc/</t>
  </si>
  <si>
    <t>10 40 , 10 70</t>
  </si>
  <si>
    <t>1 41 632 004</t>
  </si>
  <si>
    <r>
      <t>Komun.infraštruktúra-</t>
    </r>
    <r>
      <rPr>
        <sz val="10"/>
        <rFont val="Times New Roman"/>
        <family val="1"/>
        <charset val="238"/>
      </rPr>
      <t>doména,webhosting</t>
    </r>
  </si>
  <si>
    <t>1 41 635 009</t>
  </si>
  <si>
    <t>Softwer- licenčné poplatky</t>
  </si>
  <si>
    <r>
      <t xml:space="preserve">Propagácia, reklama ,inzercia,web </t>
    </r>
    <r>
      <rPr>
        <sz val="8"/>
        <rFont val="Times New Roman"/>
        <family val="1"/>
        <charset val="238"/>
      </rPr>
      <t>stránka</t>
    </r>
  </si>
  <si>
    <t>1 41 637 040</t>
  </si>
  <si>
    <t>Služby info-IS samospr.,ver.správy</t>
  </si>
  <si>
    <t>1 41 651 002</t>
  </si>
  <si>
    <t>1 1AC1,1AC2</t>
  </si>
  <si>
    <t>Kultúrne podujatia-reprezentačné</t>
  </si>
  <si>
    <t>Práce na dododu+ odvody</t>
  </si>
  <si>
    <t>Pokuty, penále, mylné platby</t>
  </si>
  <si>
    <t>1 41 637 014</t>
  </si>
  <si>
    <t>Stroje, prístroje,KUKA nádoby</t>
  </si>
  <si>
    <r>
      <t>Všeobecné služby-</t>
    </r>
    <r>
      <rPr>
        <sz val="10"/>
        <rFont val="Times New Roman"/>
        <family val="1"/>
        <charset val="238"/>
      </rPr>
      <t>projekty,ver.obstarávanie</t>
    </r>
  </si>
  <si>
    <r>
      <t>Verejné obstarávanie-</t>
    </r>
    <r>
      <rPr>
        <sz val="10"/>
        <rFont val="Times New Roman"/>
        <family val="1"/>
        <charset val="238"/>
      </rPr>
      <t>Rek.verej.osvetlenia</t>
    </r>
  </si>
  <si>
    <t>Práce na dohodu+ odvody</t>
  </si>
  <si>
    <t>Interierové vybavenie -Dom smútku</t>
  </si>
  <si>
    <t>Údržba cintorína a domu smútku-svoj.</t>
  </si>
  <si>
    <t>Údržba cintorína a domu smútku-dod.</t>
  </si>
  <si>
    <t>0640- Rekonštrukcia ver.osvetl.-RPV</t>
  </si>
  <si>
    <t>Práca na dohodu+odvody</t>
  </si>
  <si>
    <t>1 41 633 002</t>
  </si>
  <si>
    <t>Počítačová technika- tlačiareň</t>
  </si>
  <si>
    <t>R  o z p o č t o v é   v ý d a v k y</t>
  </si>
  <si>
    <t>Skutočné plnenie rozpočtu 2018</t>
  </si>
  <si>
    <t>Očakávaná skutočnosť plnenia rozpočtu k 31.12.2019</t>
  </si>
  <si>
    <t>Rozpočet na rok 2022</t>
  </si>
  <si>
    <t>Transfer - PV ŠS  /Regop,RA, ŽP/</t>
  </si>
  <si>
    <t>Transfer - zo ŠR /osob.príjemca DHN</t>
  </si>
  <si>
    <t>1 41 292 008,027</t>
  </si>
  <si>
    <t>Príjmy iné /hry, mylné platby/</t>
  </si>
  <si>
    <t>Z výj.rokovania vlády- chodník,zastávky</t>
  </si>
  <si>
    <t>Poplatky a platby za stravné do r.2019</t>
  </si>
  <si>
    <t>Schválený rozpočet na rok 2019</t>
  </si>
  <si>
    <t>Rekonštrukcia KD-za PPA výzva 7.04.</t>
  </si>
  <si>
    <t>2 131H,I 322 001</t>
  </si>
  <si>
    <t>3 131I 453...</t>
  </si>
  <si>
    <t>Zostatok prostriedkov z r.2019-rekonštr.KD</t>
  </si>
  <si>
    <t xml:space="preserve">Zostatok prostriedkov z r.2019-zastávky,PD </t>
  </si>
  <si>
    <t>Z RPV- strecha Ocú, ver.osvetlenie, KD</t>
  </si>
  <si>
    <t>Schválený rozpočet 2019</t>
  </si>
  <si>
    <t>1 1AC1,2 312 001</t>
  </si>
  <si>
    <t>1 41 633 003</t>
  </si>
  <si>
    <t>Telekomunikačná technika-ozvučenie</t>
  </si>
  <si>
    <r>
      <rPr>
        <sz val="10"/>
        <color rgb="FFFF0000"/>
        <rFont val="Times New Roman"/>
        <family val="1"/>
        <charset val="238"/>
      </rPr>
      <t xml:space="preserve">1 71 </t>
    </r>
    <r>
      <rPr>
        <sz val="7.5"/>
        <color rgb="FFFF0000"/>
        <rFont val="Times New Roman"/>
        <family val="1"/>
        <charset val="238"/>
      </rPr>
      <t>633 016,637 002</t>
    </r>
  </si>
  <si>
    <t>Rozpočet obce na rok 2020 bol zostavený ako vyrovnaný.</t>
  </si>
  <si>
    <t xml:space="preserve">Návrh rozpočtu na roky 2020– 2022 vyvesený dňa:  </t>
  </si>
  <si>
    <t xml:space="preserve">Návrh rozpočtu na roky 2020 – 2022 zvesený dňa: </t>
  </si>
  <si>
    <t xml:space="preserve">Schválený rozpočet na roky 2020 – 2022 vyvesený dňa: </t>
  </si>
  <si>
    <t xml:space="preserve">Schválený rozpočet na roky 2020 – 2022 zvesený dňa: </t>
  </si>
  <si>
    <t>Prevádzkové stroje, prístroje</t>
  </si>
  <si>
    <t>Interierové vybavenie / obrusy KD /</t>
  </si>
  <si>
    <r>
      <t>Všeobecné služby-</t>
    </r>
    <r>
      <rPr>
        <sz val="10"/>
        <rFont val="Times New Roman"/>
        <family val="1"/>
        <charset val="238"/>
      </rPr>
      <t>posudky odkázanosti na SS</t>
    </r>
  </si>
  <si>
    <t>0820- Rekonštrukcia KD- z RPV</t>
  </si>
  <si>
    <t>2 41 717 002</t>
  </si>
  <si>
    <r>
      <t>0640- Rekonštrukcia ver.osvetl.-</t>
    </r>
    <r>
      <rPr>
        <sz val="10"/>
        <rFont val="Times New Roman"/>
        <family val="1"/>
        <charset val="238"/>
      </rPr>
      <t>v</t>
    </r>
    <r>
      <rPr>
        <sz val="9"/>
        <rFont val="Times New Roman"/>
        <family val="1"/>
        <charset val="238"/>
      </rPr>
      <t>lastné z.</t>
    </r>
  </si>
  <si>
    <t>2 46 713 002</t>
  </si>
  <si>
    <t>0111-Nákup rozhlasovej ústredne-z RF</t>
  </si>
  <si>
    <r>
      <t>0840-Ozvučenie do Domu smútku-</t>
    </r>
    <r>
      <rPr>
        <sz val="12"/>
        <rFont val="Times New Roman"/>
        <family val="1"/>
        <charset val="238"/>
      </rPr>
      <t>z RF</t>
    </r>
  </si>
  <si>
    <t>2 41  717 002</t>
  </si>
  <si>
    <r>
      <t>0820- Rekonštrukcia KD -</t>
    </r>
    <r>
      <rPr>
        <sz val="13"/>
        <rFont val="Times New Roman"/>
        <family val="1"/>
        <charset val="238"/>
      </rPr>
      <t>vlastné zdroje</t>
    </r>
  </si>
  <si>
    <t>2.........717 002</t>
  </si>
  <si>
    <t>2 46 711 001</t>
  </si>
  <si>
    <t>0620- Nákup pozemkov- z RF</t>
  </si>
  <si>
    <t>2 46 717 001</t>
  </si>
  <si>
    <r>
      <t>0620- Stavba parkoviska z RF</t>
    </r>
    <r>
      <rPr>
        <sz val="12"/>
        <rFont val="Times New Roman"/>
        <family val="1"/>
        <charset val="238"/>
      </rPr>
      <t>/</t>
    </r>
    <r>
      <rPr>
        <sz val="11.5"/>
        <rFont val="Times New Roman"/>
        <family val="1"/>
        <charset val="238"/>
      </rPr>
      <t>dom č.121</t>
    </r>
  </si>
  <si>
    <t>Stroje, prístroje-kamery</t>
  </si>
  <si>
    <t>1 41 ..........</t>
  </si>
  <si>
    <t>Rekonštrukcia Klubu mladých</t>
  </si>
  <si>
    <t>0620-Rekonštrukcia zastávok-z VRV</t>
  </si>
  <si>
    <t>0620-Vodovod- z VRV- PD</t>
  </si>
  <si>
    <t>2 131J 717 002</t>
  </si>
  <si>
    <t xml:space="preserve">3 131J 453... </t>
  </si>
  <si>
    <t>2 131I  717 001</t>
  </si>
  <si>
    <t>2 131I  717 002</t>
  </si>
  <si>
    <t>0620- Rekonštrukcia Klub+knižnica</t>
  </si>
  <si>
    <r>
      <t>Rozpočet schválený dňa :  13.12.2019              uznesením č. :</t>
    </r>
    <r>
      <rPr>
        <b/>
        <sz val="14"/>
        <rFont val="Times New Roman"/>
        <family val="1"/>
        <charset val="238"/>
      </rPr>
      <t xml:space="preserve"> 27/2019</t>
    </r>
  </si>
  <si>
    <r>
      <t xml:space="preserve">OBEC KOTMANOVÁ      </t>
    </r>
    <r>
      <rPr>
        <b/>
        <sz val="16"/>
        <rFont val="Times New Roman"/>
        <family val="1"/>
        <charset val="238"/>
      </rPr>
      <t xml:space="preserve">           </t>
    </r>
    <r>
      <rPr>
        <b/>
        <sz val="20"/>
        <rFont val="Times New Roman"/>
        <family val="1"/>
        <charset val="238"/>
      </rPr>
      <t>Rozpočet na rok  2020 a výhľad na roky 2021-2022</t>
    </r>
  </si>
  <si>
    <r>
      <t xml:space="preserve">  </t>
    </r>
    <r>
      <rPr>
        <b/>
        <sz val="16"/>
        <rFont val="Times New Roman"/>
        <family val="1"/>
        <charset val="238"/>
      </rPr>
      <t xml:space="preserve">OBEC  KOTMANOVÁ        </t>
    </r>
    <r>
      <rPr>
        <b/>
        <sz val="16"/>
        <rFont val="Times New Roman"/>
        <family val="1"/>
        <charset val="238"/>
      </rPr>
      <t xml:space="preserve">              Rozpočet na rok 2020 a výhľad na roky 2021-2022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</si>
</sst>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[$€-41B];[Red]\-#,##0.00\ [$€-41B]"/>
  </numFmts>
  <fonts count="6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name val="Bookman Old Style"/>
      <family val="1"/>
      <charset val="238"/>
    </font>
    <font>
      <b/>
      <sz val="8"/>
      <name val="Times New Roman"/>
      <family val="1"/>
      <charset val="238"/>
    </font>
    <font>
      <b/>
      <sz val="8"/>
      <name val="Bookman Old Style"/>
      <family val="1"/>
      <charset val="238"/>
    </font>
    <font>
      <b/>
      <i/>
      <sz val="8"/>
      <name val="Times New Roman"/>
      <family val="1"/>
      <charset val="238"/>
    </font>
    <font>
      <b/>
      <i/>
      <sz val="11"/>
      <name val="Times New Roman"/>
      <family val="1"/>
      <charset val="1"/>
    </font>
    <font>
      <i/>
      <sz val="11"/>
      <name val="Times New Roman"/>
      <family val="1"/>
      <charset val="1"/>
    </font>
    <font>
      <b/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name val="Times New Roman"/>
      <family val="1"/>
      <charset val="1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5"/>
      <name val="Bookman Old Style"/>
      <family val="1"/>
      <charset val="238"/>
    </font>
    <font>
      <sz val="11"/>
      <color rgb="FFFF0000"/>
      <name val="Times New Roman"/>
      <family val="1"/>
      <charset val="1"/>
    </font>
    <font>
      <sz val="14"/>
      <name val="Times New Roman"/>
      <family val="1"/>
      <charset val="1"/>
    </font>
    <font>
      <b/>
      <i/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i/>
      <sz val="14"/>
      <color indexed="8"/>
      <name val="Times New Roman"/>
      <family val="1"/>
      <charset val="1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color rgb="FFFF0000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sz val="12"/>
      <color rgb="FFFF0000"/>
      <name val="Times New Roman"/>
      <family val="1"/>
      <charset val="238"/>
    </font>
    <font>
      <sz val="13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Times New Roman"/>
      <family val="1"/>
      <charset val="1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8"/>
      <name val="Times New Roman"/>
      <family val="1"/>
      <charset val="238"/>
    </font>
    <font>
      <sz val="14"/>
      <name val="Arial"/>
      <family val="2"/>
      <charset val="238"/>
    </font>
    <font>
      <sz val="16"/>
      <color rgb="FFFF000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sz val="7.5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8"/>
      <name val="Times New Roman"/>
      <family val="1"/>
      <charset val="1"/>
    </font>
    <font>
      <b/>
      <i/>
      <sz val="15"/>
      <name val="Times New Roman"/>
      <family val="1"/>
      <charset val="1"/>
    </font>
    <font>
      <sz val="13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4"/>
      <color theme="8"/>
      <name val="Times New Roman"/>
      <family val="1"/>
      <charset val="1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9EE0FE"/>
        <bgColor indexed="26"/>
      </patternFill>
    </fill>
    <fill>
      <patternFill patternType="solid">
        <fgColor rgb="FF9EE0F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41"/>
      </patternFill>
    </fill>
    <fill>
      <patternFill patternType="solid">
        <fgColor rgb="FFFFFF99"/>
        <b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4" fillId="0" borderId="0" xfId="0" applyFont="1" applyBorder="1"/>
    <xf numFmtId="0" fontId="10" fillId="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3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/>
    <xf numFmtId="3" fontId="7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wrapText="1"/>
    </xf>
    <xf numFmtId="2" fontId="8" fillId="3" borderId="0" xfId="0" applyNumberFormat="1" applyFont="1" applyFill="1" applyAlignment="1"/>
    <xf numFmtId="164" fontId="7" fillId="3" borderId="0" xfId="0" applyNumberFormat="1" applyFont="1" applyFill="1"/>
    <xf numFmtId="0" fontId="7" fillId="6" borderId="0" xfId="0" applyFont="1" applyFill="1"/>
    <xf numFmtId="0" fontId="7" fillId="7" borderId="0" xfId="0" applyFont="1" applyFill="1"/>
    <xf numFmtId="0" fontId="7" fillId="8" borderId="0" xfId="0" applyFont="1" applyFill="1"/>
    <xf numFmtId="0" fontId="6" fillId="6" borderId="0" xfId="0" applyFont="1" applyFill="1"/>
    <xf numFmtId="0" fontId="15" fillId="7" borderId="0" xfId="0" applyFont="1" applyFill="1"/>
    <xf numFmtId="0" fontId="7" fillId="10" borderId="0" xfId="0" applyFont="1" applyFill="1"/>
    <xf numFmtId="0" fontId="14" fillId="10" borderId="0" xfId="0" applyFont="1" applyFill="1"/>
    <xf numFmtId="0" fontId="7" fillId="12" borderId="0" xfId="0" applyFont="1" applyFill="1"/>
    <xf numFmtId="0" fontId="7" fillId="11" borderId="0" xfId="0" applyFont="1" applyFill="1"/>
    <xf numFmtId="0" fontId="7" fillId="0" borderId="0" xfId="0" applyFont="1" applyFill="1" applyAlignment="1"/>
    <xf numFmtId="0" fontId="7" fillId="0" borderId="0" xfId="0" applyFont="1" applyFill="1"/>
    <xf numFmtId="0" fontId="15" fillId="0" borderId="0" xfId="0" applyFont="1" applyFill="1" applyAlignment="1"/>
    <xf numFmtId="0" fontId="6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/>
    <xf numFmtId="0" fontId="6" fillId="0" borderId="0" xfId="0" applyFont="1" applyFill="1"/>
    <xf numFmtId="0" fontId="14" fillId="0" borderId="0" xfId="0" applyFont="1" applyFill="1"/>
    <xf numFmtId="0" fontId="6" fillId="6" borderId="0" xfId="0" applyFont="1" applyFill="1" applyAlignment="1"/>
    <xf numFmtId="0" fontId="18" fillId="0" borderId="0" xfId="0" applyFont="1"/>
    <xf numFmtId="0" fontId="15" fillId="6" borderId="0" xfId="0" applyFont="1" applyFill="1" applyAlignment="1"/>
    <xf numFmtId="0" fontId="15" fillId="6" borderId="0" xfId="0" applyFont="1" applyFill="1"/>
    <xf numFmtId="0" fontId="16" fillId="0" borderId="0" xfId="0" applyFont="1" applyBorder="1" applyAlignment="1">
      <alignment horizontal="center"/>
    </xf>
    <xf numFmtId="0" fontId="29" fillId="0" borderId="1" xfId="0" applyFont="1" applyBorder="1" applyAlignment="1">
      <alignment horizontal="left" wrapText="1"/>
    </xf>
    <xf numFmtId="3" fontId="7" fillId="0" borderId="6" xfId="0" applyNumberFormat="1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wrapText="1"/>
    </xf>
    <xf numFmtId="3" fontId="6" fillId="9" borderId="6" xfId="0" applyNumberFormat="1" applyFont="1" applyFill="1" applyBorder="1" applyAlignment="1">
      <alignment horizontal="center" wrapText="1"/>
    </xf>
    <xf numFmtId="3" fontId="6" fillId="6" borderId="6" xfId="0" applyNumberFormat="1" applyFont="1" applyFill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15" fillId="11" borderId="6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/>
    <xf numFmtId="0" fontId="19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/>
    <xf numFmtId="0" fontId="24" fillId="0" borderId="1" xfId="0" applyFont="1" applyBorder="1" applyAlignment="1">
      <alignment horizontal="left" wrapText="1"/>
    </xf>
    <xf numFmtId="164" fontId="24" fillId="0" borderId="1" xfId="0" applyNumberFormat="1" applyFont="1" applyBorder="1" applyAlignment="1">
      <alignment wrapText="1"/>
    </xf>
    <xf numFmtId="0" fontId="2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24" fillId="0" borderId="1" xfId="0" applyNumberFormat="1" applyFont="1" applyFill="1" applyBorder="1" applyAlignment="1"/>
    <xf numFmtId="164" fontId="25" fillId="11" borderId="1" xfId="0" applyNumberFormat="1" applyFont="1" applyFill="1" applyBorder="1" applyAlignment="1"/>
    <xf numFmtId="164" fontId="24" fillId="6" borderId="1" xfId="0" applyNumberFormat="1" applyFont="1" applyFill="1" applyBorder="1" applyAlignment="1"/>
    <xf numFmtId="0" fontId="24" fillId="9" borderId="1" xfId="0" applyFont="1" applyFill="1" applyBorder="1" applyAlignment="1">
      <alignment horizontal="left" wrapText="1"/>
    </xf>
    <xf numFmtId="164" fontId="27" fillId="6" borderId="1" xfId="0" applyNumberFormat="1" applyFont="1" applyFill="1" applyBorder="1" applyAlignment="1"/>
    <xf numFmtId="0" fontId="24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/>
    <xf numFmtId="0" fontId="25" fillId="11" borderId="1" xfId="0" applyFont="1" applyFill="1" applyBorder="1" applyAlignment="1"/>
    <xf numFmtId="164" fontId="24" fillId="9" borderId="1" xfId="0" applyNumberFormat="1" applyFont="1" applyFill="1" applyBorder="1" applyAlignment="1">
      <alignment horizontal="right" wrapText="1"/>
    </xf>
    <xf numFmtId="164" fontId="24" fillId="6" borderId="1" xfId="0" applyNumberFormat="1" applyFont="1" applyFill="1" applyBorder="1" applyAlignment="1">
      <alignment horizontal="right" wrapText="1"/>
    </xf>
    <xf numFmtId="164" fontId="7" fillId="0" borderId="0" xfId="0" applyNumberFormat="1" applyFont="1" applyAlignment="1"/>
    <xf numFmtId="0" fontId="7" fillId="6" borderId="0" xfId="0" applyFont="1" applyFill="1" applyAlignment="1"/>
    <xf numFmtId="3" fontId="23" fillId="0" borderId="6" xfId="0" applyNumberFormat="1" applyFont="1" applyBorder="1" applyAlignment="1">
      <alignment horizontal="center" wrapText="1"/>
    </xf>
    <xf numFmtId="0" fontId="35" fillId="0" borderId="1" xfId="0" applyFont="1" applyBorder="1" applyAlignment="1">
      <alignment horizontal="left" wrapText="1"/>
    </xf>
    <xf numFmtId="3" fontId="23" fillId="0" borderId="7" xfId="0" applyNumberFormat="1" applyFont="1" applyBorder="1" applyAlignment="1">
      <alignment horizontal="center" wrapText="1"/>
    </xf>
    <xf numFmtId="3" fontId="13" fillId="15" borderId="6" xfId="0" applyNumberFormat="1" applyFont="1" applyFill="1" applyBorder="1" applyAlignment="1">
      <alignment horizontal="center" wrapText="1"/>
    </xf>
    <xf numFmtId="3" fontId="15" fillId="16" borderId="6" xfId="0" applyNumberFormat="1" applyFont="1" applyFill="1" applyBorder="1" applyAlignment="1">
      <alignment horizontal="center" wrapText="1"/>
    </xf>
    <xf numFmtId="0" fontId="25" fillId="16" borderId="1" xfId="0" applyFont="1" applyFill="1" applyBorder="1" applyAlignment="1">
      <alignment horizontal="left" wrapText="1"/>
    </xf>
    <xf numFmtId="164" fontId="25" fillId="16" borderId="1" xfId="0" applyNumberFormat="1" applyFont="1" applyFill="1" applyBorder="1" applyAlignment="1"/>
    <xf numFmtId="3" fontId="15" fillId="17" borderId="6" xfId="0" applyNumberFormat="1" applyFont="1" applyFill="1" applyBorder="1" applyAlignment="1">
      <alignment horizontal="center" wrapText="1"/>
    </xf>
    <xf numFmtId="0" fontId="25" fillId="17" borderId="1" xfId="0" applyFont="1" applyFill="1" applyBorder="1" applyAlignment="1">
      <alignment horizontal="left" wrapText="1"/>
    </xf>
    <xf numFmtId="0" fontId="30" fillId="16" borderId="1" xfId="0" applyFont="1" applyFill="1" applyBorder="1" applyAlignment="1">
      <alignment horizontal="left"/>
    </xf>
    <xf numFmtId="164" fontId="32" fillId="16" borderId="1" xfId="0" applyNumberFormat="1" applyFont="1" applyFill="1" applyBorder="1" applyAlignment="1"/>
    <xf numFmtId="49" fontId="15" fillId="16" borderId="6" xfId="0" applyNumberFormat="1" applyFont="1" applyFill="1" applyBorder="1" applyAlignment="1">
      <alignment horizontal="center" wrapText="1"/>
    </xf>
    <xf numFmtId="0" fontId="25" fillId="16" borderId="1" xfId="0" applyFont="1" applyFill="1" applyBorder="1" applyAlignment="1">
      <alignment wrapText="1"/>
    </xf>
    <xf numFmtId="164" fontId="28" fillId="16" borderId="1" xfId="0" applyNumberFormat="1" applyFont="1" applyFill="1" applyBorder="1" applyAlignment="1"/>
    <xf numFmtId="3" fontId="15" fillId="16" borderId="6" xfId="0" applyNumberFormat="1" applyFont="1" applyFill="1" applyBorder="1" applyAlignment="1">
      <alignment horizontal="center"/>
    </xf>
    <xf numFmtId="0" fontId="25" fillId="16" borderId="1" xfId="0" applyFont="1" applyFill="1" applyBorder="1" applyAlignment="1"/>
    <xf numFmtId="49" fontId="15" fillId="16" borderId="7" xfId="0" applyNumberFormat="1" applyFont="1" applyFill="1" applyBorder="1" applyAlignment="1">
      <alignment horizontal="center"/>
    </xf>
    <xf numFmtId="0" fontId="35" fillId="9" borderId="1" xfId="0" applyFont="1" applyFill="1" applyBorder="1" applyAlignment="1">
      <alignment horizontal="left" wrapText="1"/>
    </xf>
    <xf numFmtId="3" fontId="7" fillId="9" borderId="9" xfId="0" applyNumberFormat="1" applyFont="1" applyFill="1" applyBorder="1" applyAlignment="1">
      <alignment horizontal="center" wrapText="1"/>
    </xf>
    <xf numFmtId="0" fontId="24" fillId="9" borderId="5" xfId="0" applyFont="1" applyFill="1" applyBorder="1" applyAlignment="1">
      <alignment horizontal="left" wrapText="1"/>
    </xf>
    <xf numFmtId="164" fontId="24" fillId="9" borderId="5" xfId="0" applyNumberFormat="1" applyFont="1" applyFill="1" applyBorder="1" applyAlignment="1">
      <alignment horizontal="right" wrapText="1"/>
    </xf>
    <xf numFmtId="164" fontId="24" fillId="6" borderId="5" xfId="0" applyNumberFormat="1" applyFont="1" applyFill="1" applyBorder="1" applyAlignment="1">
      <alignment horizontal="right" wrapText="1"/>
    </xf>
    <xf numFmtId="3" fontId="7" fillId="18" borderId="8" xfId="0" applyNumberFormat="1" applyFont="1" applyFill="1" applyBorder="1" applyAlignment="1">
      <alignment horizontal="center" wrapText="1"/>
    </xf>
    <xf numFmtId="0" fontId="25" fillId="18" borderId="3" xfId="0" applyFont="1" applyFill="1" applyBorder="1" applyAlignment="1">
      <alignment horizontal="left" wrapText="1"/>
    </xf>
    <xf numFmtId="164" fontId="24" fillId="9" borderId="2" xfId="0" applyNumberFormat="1" applyFont="1" applyFill="1" applyBorder="1" applyAlignment="1">
      <alignment horizontal="right" wrapText="1"/>
    </xf>
    <xf numFmtId="164" fontId="24" fillId="6" borderId="2" xfId="0" applyNumberFormat="1" applyFont="1" applyFill="1" applyBorder="1" applyAlignment="1">
      <alignment horizontal="right" wrapText="1"/>
    </xf>
    <xf numFmtId="0" fontId="35" fillId="0" borderId="1" xfId="0" applyFont="1" applyBorder="1" applyAlignment="1">
      <alignment wrapText="1"/>
    </xf>
    <xf numFmtId="0" fontId="34" fillId="0" borderId="1" xfId="0" applyFont="1" applyBorder="1" applyAlignment="1">
      <alignment horizontal="left" wrapText="1"/>
    </xf>
    <xf numFmtId="0" fontId="25" fillId="16" borderId="2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30" fillId="16" borderId="1" xfId="0" applyFont="1" applyFill="1" applyBorder="1" applyAlignment="1">
      <alignment wrapText="1"/>
    </xf>
    <xf numFmtId="0" fontId="41" fillId="0" borderId="1" xfId="0" applyFont="1" applyBorder="1" applyAlignment="1">
      <alignment horizontal="left" wrapText="1"/>
    </xf>
    <xf numFmtId="3" fontId="42" fillId="16" borderId="1" xfId="0" applyNumberFormat="1" applyFont="1" applyFill="1" applyBorder="1" applyAlignment="1">
      <alignment horizontal="center"/>
    </xf>
    <xf numFmtId="3" fontId="30" fillId="17" borderId="6" xfId="0" applyNumberFormat="1" applyFont="1" applyFill="1" applyBorder="1" applyAlignment="1">
      <alignment horizontal="center" wrapText="1"/>
    </xf>
    <xf numFmtId="0" fontId="30" fillId="16" borderId="1" xfId="0" applyFont="1" applyFill="1" applyBorder="1" applyAlignment="1">
      <alignment horizontal="left" wrapText="1"/>
    </xf>
    <xf numFmtId="3" fontId="33" fillId="9" borderId="6" xfId="0" applyNumberFormat="1" applyFont="1" applyFill="1" applyBorder="1" applyAlignment="1">
      <alignment horizontal="center" wrapText="1"/>
    </xf>
    <xf numFmtId="3" fontId="39" fillId="0" borderId="0" xfId="0" applyNumberFormat="1" applyFont="1" applyBorder="1" applyAlignment="1">
      <alignment horizontal="center"/>
    </xf>
    <xf numFmtId="164" fontId="30" fillId="16" borderId="1" xfId="0" applyNumberFormat="1" applyFont="1" applyFill="1" applyBorder="1" applyAlignment="1"/>
    <xf numFmtId="164" fontId="30" fillId="16" borderId="2" xfId="0" applyNumberFormat="1" applyFont="1" applyFill="1" applyBorder="1" applyAlignment="1"/>
    <xf numFmtId="0" fontId="30" fillId="15" borderId="1" xfId="0" applyFont="1" applyFill="1" applyBorder="1" applyAlignment="1">
      <alignment horizontal="left" wrapText="1"/>
    </xf>
    <xf numFmtId="3" fontId="7" fillId="9" borderId="7" xfId="0" applyNumberFormat="1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 wrapText="1"/>
    </xf>
    <xf numFmtId="164" fontId="26" fillId="0" borderId="10" xfId="0" applyNumberFormat="1" applyFont="1" applyFill="1" applyBorder="1" applyAlignment="1">
      <alignment horizontal="right" wrapText="1"/>
    </xf>
    <xf numFmtId="164" fontId="30" fillId="18" borderId="3" xfId="0" applyNumberFormat="1" applyFont="1" applyFill="1" applyBorder="1" applyAlignment="1">
      <alignment horizontal="right" wrapText="1"/>
    </xf>
    <xf numFmtId="164" fontId="30" fillId="19" borderId="3" xfId="0" applyNumberFormat="1" applyFont="1" applyFill="1" applyBorder="1" applyAlignment="1">
      <alignment horizontal="right" wrapText="1"/>
    </xf>
    <xf numFmtId="164" fontId="30" fillId="19" borderId="4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center" wrapText="1"/>
    </xf>
    <xf numFmtId="164" fontId="35" fillId="0" borderId="1" xfId="0" applyNumberFormat="1" applyFont="1" applyBorder="1" applyAlignment="1"/>
    <xf numFmtId="164" fontId="34" fillId="6" borderId="1" xfId="0" applyNumberFormat="1" applyFont="1" applyFill="1" applyBorder="1" applyAlignment="1"/>
    <xf numFmtId="164" fontId="34" fillId="0" borderId="1" xfId="0" applyNumberFormat="1" applyFont="1" applyFill="1" applyBorder="1" applyAlignment="1"/>
    <xf numFmtId="3" fontId="42" fillId="0" borderId="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164" fontId="30" fillId="0" borderId="10" xfId="0" applyNumberFormat="1" applyFont="1" applyFill="1" applyBorder="1" applyAlignment="1"/>
    <xf numFmtId="164" fontId="30" fillId="0" borderId="15" xfId="0" applyNumberFormat="1" applyFont="1" applyFill="1" applyBorder="1" applyAlignment="1"/>
    <xf numFmtId="3" fontId="23" fillId="20" borderId="8" xfId="0" applyNumberFormat="1" applyFont="1" applyFill="1" applyBorder="1" applyAlignment="1">
      <alignment horizontal="center"/>
    </xf>
    <xf numFmtId="0" fontId="26" fillId="20" borderId="3" xfId="0" applyFont="1" applyFill="1" applyBorder="1" applyAlignment="1"/>
    <xf numFmtId="164" fontId="31" fillId="20" borderId="3" xfId="0" applyNumberFormat="1" applyFont="1" applyFill="1" applyBorder="1" applyAlignment="1"/>
    <xf numFmtId="164" fontId="31" fillId="20" borderId="4" xfId="0" applyNumberFormat="1" applyFont="1" applyFill="1" applyBorder="1" applyAlignment="1"/>
    <xf numFmtId="3" fontId="30" fillId="18" borderId="8" xfId="0" applyNumberFormat="1" applyFont="1" applyFill="1" applyBorder="1" applyAlignment="1">
      <alignment horizontal="center" wrapText="1"/>
    </xf>
    <xf numFmtId="0" fontId="44" fillId="18" borderId="3" xfId="0" applyFont="1" applyFill="1" applyBorder="1" applyAlignment="1">
      <alignment horizontal="left" wrapText="1"/>
    </xf>
    <xf numFmtId="0" fontId="26" fillId="3" borderId="0" xfId="0" applyFont="1" applyFill="1" applyAlignment="1"/>
    <xf numFmtId="0" fontId="24" fillId="3" borderId="0" xfId="0" applyFont="1" applyFill="1" applyAlignment="1"/>
    <xf numFmtId="0" fontId="24" fillId="3" borderId="0" xfId="0" applyFont="1" applyFill="1"/>
    <xf numFmtId="0" fontId="45" fillId="0" borderId="0" xfId="0" applyFont="1"/>
    <xf numFmtId="3" fontId="6" fillId="6" borderId="7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164" fontId="24" fillId="6" borderId="2" xfId="0" applyNumberFormat="1" applyFont="1" applyFill="1" applyBorder="1" applyAlignment="1"/>
    <xf numFmtId="164" fontId="24" fillId="0" borderId="2" xfId="0" applyNumberFormat="1" applyFont="1" applyFill="1" applyBorder="1" applyAlignment="1"/>
    <xf numFmtId="0" fontId="24" fillId="0" borderId="5" xfId="0" applyFont="1" applyBorder="1" applyAlignment="1">
      <alignment wrapText="1"/>
    </xf>
    <xf numFmtId="164" fontId="24" fillId="0" borderId="5" xfId="0" applyNumberFormat="1" applyFont="1" applyBorder="1" applyAlignment="1"/>
    <xf numFmtId="164" fontId="24" fillId="0" borderId="5" xfId="0" applyNumberFormat="1" applyFont="1" applyFill="1" applyBorder="1" applyAlignment="1"/>
    <xf numFmtId="3" fontId="6" fillId="6" borderId="1" xfId="0" applyNumberFormat="1" applyFont="1" applyFill="1" applyBorder="1" applyAlignment="1">
      <alignment horizontal="center" wrapText="1"/>
    </xf>
    <xf numFmtId="164" fontId="24" fillId="21" borderId="1" xfId="0" applyNumberFormat="1" applyFont="1" applyFill="1" applyBorder="1" applyAlignment="1"/>
    <xf numFmtId="164" fontId="35" fillId="21" borderId="1" xfId="0" applyNumberFormat="1" applyFont="1" applyFill="1" applyBorder="1" applyAlignment="1"/>
    <xf numFmtId="164" fontId="7" fillId="21" borderId="1" xfId="0" applyNumberFormat="1" applyFont="1" applyFill="1" applyBorder="1" applyAlignment="1"/>
    <xf numFmtId="164" fontId="27" fillId="21" borderId="1" xfId="0" applyNumberFormat="1" applyFont="1" applyFill="1" applyBorder="1" applyAlignment="1"/>
    <xf numFmtId="164" fontId="24" fillId="21" borderId="2" xfId="0" applyNumberFormat="1" applyFont="1" applyFill="1" applyBorder="1" applyAlignment="1"/>
    <xf numFmtId="164" fontId="24" fillId="21" borderId="5" xfId="0" applyNumberFormat="1" applyFont="1" applyFill="1" applyBorder="1" applyAlignment="1"/>
    <xf numFmtId="164" fontId="34" fillId="21" borderId="1" xfId="0" applyNumberFormat="1" applyFont="1" applyFill="1" applyBorder="1" applyAlignment="1"/>
    <xf numFmtId="164" fontId="30" fillId="19" borderId="18" xfId="0" applyNumberFormat="1" applyFont="1" applyFill="1" applyBorder="1" applyAlignment="1">
      <alignment horizontal="right" wrapText="1"/>
    </xf>
    <xf numFmtId="0" fontId="7" fillId="10" borderId="14" xfId="0" applyFont="1" applyFill="1" applyBorder="1"/>
    <xf numFmtId="0" fontId="17" fillId="10" borderId="3" xfId="0" applyFont="1" applyFill="1" applyBorder="1"/>
    <xf numFmtId="0" fontId="7" fillId="10" borderId="3" xfId="0" applyFont="1" applyFill="1" applyBorder="1"/>
    <xf numFmtId="0" fontId="0" fillId="10" borderId="3" xfId="0" applyFill="1" applyBorder="1"/>
    <xf numFmtId="0" fontId="18" fillId="10" borderId="4" xfId="0" applyFont="1" applyFill="1" applyBorder="1"/>
    <xf numFmtId="164" fontId="46" fillId="0" borderId="1" xfId="0" applyNumberFormat="1" applyFont="1" applyBorder="1" applyAlignment="1"/>
    <xf numFmtId="164" fontId="46" fillId="21" borderId="1" xfId="0" applyNumberFormat="1" applyFont="1" applyFill="1" applyBorder="1" applyAlignment="1"/>
    <xf numFmtId="164" fontId="46" fillId="0" borderId="1" xfId="0" applyNumberFormat="1" applyFont="1" applyBorder="1" applyAlignment="1">
      <alignment horizontal="right"/>
    </xf>
    <xf numFmtId="164" fontId="47" fillId="0" borderId="1" xfId="0" applyNumberFormat="1" applyFont="1" applyBorder="1" applyAlignment="1"/>
    <xf numFmtId="164" fontId="47" fillId="21" borderId="1" xfId="0" applyNumberFormat="1" applyFont="1" applyFill="1" applyBorder="1" applyAlignment="1"/>
    <xf numFmtId="164" fontId="47" fillId="0" borderId="2" xfId="0" applyNumberFormat="1" applyFont="1" applyBorder="1" applyAlignment="1"/>
    <xf numFmtId="164" fontId="47" fillId="21" borderId="2" xfId="0" applyNumberFormat="1" applyFont="1" applyFill="1" applyBorder="1" applyAlignment="1"/>
    <xf numFmtId="164" fontId="17" fillId="13" borderId="3" xfId="0" applyNumberFormat="1" applyFont="1" applyFill="1" applyBorder="1" applyAlignment="1"/>
    <xf numFmtId="164" fontId="17" fillId="24" borderId="3" xfId="0" applyNumberFormat="1" applyFont="1" applyFill="1" applyBorder="1" applyAlignment="1"/>
    <xf numFmtId="164" fontId="17" fillId="13" borderId="4" xfId="0" applyNumberFormat="1" applyFont="1" applyFill="1" applyBorder="1" applyAlignment="1"/>
    <xf numFmtId="164" fontId="47" fillId="3" borderId="1" xfId="0" applyNumberFormat="1" applyFont="1" applyFill="1" applyBorder="1"/>
    <xf numFmtId="164" fontId="47" fillId="22" borderId="1" xfId="0" applyNumberFormat="1" applyFont="1" applyFill="1" applyBorder="1"/>
    <xf numFmtId="164" fontId="47" fillId="3" borderId="2" xfId="0" applyNumberFormat="1" applyFont="1" applyFill="1" applyBorder="1"/>
    <xf numFmtId="164" fontId="47" fillId="22" borderId="2" xfId="0" applyNumberFormat="1" applyFont="1" applyFill="1" applyBorder="1"/>
    <xf numFmtId="164" fontId="17" fillId="14" borderId="3" xfId="0" applyNumberFormat="1" applyFont="1" applyFill="1" applyBorder="1"/>
    <xf numFmtId="164" fontId="17" fillId="14" borderId="4" xfId="0" applyNumberFormat="1" applyFont="1" applyFill="1" applyBorder="1"/>
    <xf numFmtId="164" fontId="47" fillId="3" borderId="5" xfId="0" applyNumberFormat="1" applyFont="1" applyFill="1" applyBorder="1"/>
    <xf numFmtId="164" fontId="47" fillId="22" borderId="5" xfId="0" applyNumberFormat="1" applyFont="1" applyFill="1" applyBorder="1"/>
    <xf numFmtId="164" fontId="48" fillId="25" borderId="3" xfId="0" applyNumberFormat="1" applyFont="1" applyFill="1" applyBorder="1"/>
    <xf numFmtId="165" fontId="17" fillId="4" borderId="3" xfId="0" applyNumberFormat="1" applyFont="1" applyFill="1" applyBorder="1" applyAlignment="1">
      <alignment horizontal="right" wrapText="1"/>
    </xf>
    <xf numFmtId="165" fontId="17" fillId="4" borderId="4" xfId="0" applyNumberFormat="1" applyFont="1" applyFill="1" applyBorder="1" applyAlignment="1">
      <alignment horizontal="right" wrapText="1"/>
    </xf>
    <xf numFmtId="165" fontId="49" fillId="4" borderId="3" xfId="0" applyNumberFormat="1" applyFont="1" applyFill="1" applyBorder="1" applyAlignment="1">
      <alignment horizontal="right" wrapText="1"/>
    </xf>
    <xf numFmtId="165" fontId="49" fillId="23" borderId="3" xfId="0" applyNumberFormat="1" applyFont="1" applyFill="1" applyBorder="1" applyAlignment="1">
      <alignment horizontal="right" wrapText="1"/>
    </xf>
    <xf numFmtId="0" fontId="16" fillId="13" borderId="21" xfId="0" applyFont="1" applyFill="1" applyBorder="1" applyAlignment="1">
      <alignment horizontal="left" wrapText="1"/>
    </xf>
    <xf numFmtId="0" fontId="17" fillId="14" borderId="21" xfId="0" applyFont="1" applyFill="1" applyBorder="1" applyAlignment="1">
      <alignment vertical="center" wrapText="1"/>
    </xf>
    <xf numFmtId="0" fontId="22" fillId="4" borderId="21" xfId="0" applyFont="1" applyFill="1" applyBorder="1" applyAlignment="1">
      <alignment vertical="center"/>
    </xf>
    <xf numFmtId="3" fontId="33" fillId="0" borderId="23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center" wrapText="1"/>
    </xf>
    <xf numFmtId="3" fontId="16" fillId="13" borderId="16" xfId="0" applyNumberFormat="1" applyFont="1" applyFill="1" applyBorder="1" applyAlignment="1">
      <alignment horizont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3" fontId="6" fillId="3" borderId="24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1" fillId="3" borderId="19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vertical="center" wrapText="1"/>
    </xf>
    <xf numFmtId="0" fontId="21" fillId="3" borderId="22" xfId="0" applyFont="1" applyFill="1" applyBorder="1" applyAlignment="1">
      <alignment vertical="center" wrapText="1"/>
    </xf>
    <xf numFmtId="0" fontId="19" fillId="3" borderId="20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51" fillId="0" borderId="19" xfId="0" applyFont="1" applyBorder="1" applyAlignment="1">
      <alignment wrapText="1"/>
    </xf>
    <xf numFmtId="0" fontId="21" fillId="0" borderId="19" xfId="0" applyFont="1" applyBorder="1" applyAlignment="1">
      <alignment horizontal="left" wrapText="1"/>
    </xf>
    <xf numFmtId="3" fontId="33" fillId="0" borderId="25" xfId="0" applyNumberFormat="1" applyFont="1" applyBorder="1" applyAlignment="1">
      <alignment horizontal="center" wrapText="1"/>
    </xf>
    <xf numFmtId="0" fontId="41" fillId="0" borderId="22" xfId="0" applyFont="1" applyBorder="1" applyAlignment="1">
      <alignment wrapText="1"/>
    </xf>
    <xf numFmtId="164" fontId="46" fillId="0" borderId="5" xfId="0" applyNumberFormat="1" applyFont="1" applyBorder="1" applyAlignment="1"/>
    <xf numFmtId="164" fontId="46" fillId="21" borderId="5" xfId="0" applyNumberFormat="1" applyFont="1" applyFill="1" applyBorder="1" applyAlignment="1"/>
    <xf numFmtId="0" fontId="5" fillId="5" borderId="16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 shrinkToFit="1"/>
    </xf>
    <xf numFmtId="0" fontId="50" fillId="5" borderId="3" xfId="0" applyFont="1" applyFill="1" applyBorder="1" applyAlignment="1">
      <alignment horizontal="center" vertical="center" wrapText="1" shrinkToFi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49" fillId="25" borderId="3" xfId="0" applyNumberFormat="1" applyFont="1" applyFill="1" applyBorder="1"/>
    <xf numFmtId="164" fontId="25" fillId="21" borderId="1" xfId="0" applyNumberFormat="1" applyFont="1" applyFill="1" applyBorder="1" applyAlignment="1"/>
    <xf numFmtId="164" fontId="2" fillId="21" borderId="10" xfId="0" applyNumberFormat="1" applyFont="1" applyFill="1" applyBorder="1" applyAlignment="1">
      <alignment horizontal="right" wrapText="1"/>
    </xf>
    <xf numFmtId="164" fontId="35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25" fillId="0" borderId="1" xfId="0" applyNumberFormat="1" applyFont="1" applyFill="1" applyBorder="1" applyAlignment="1"/>
    <xf numFmtId="164" fontId="27" fillId="0" borderId="1" xfId="0" applyNumberFormat="1" applyFont="1" applyFill="1" applyBorder="1" applyAlignment="1"/>
    <xf numFmtId="164" fontId="24" fillId="0" borderId="1" xfId="0" applyNumberFormat="1" applyFont="1" applyFill="1" applyBorder="1" applyAlignment="1">
      <alignment horizontal="right" wrapText="1"/>
    </xf>
    <xf numFmtId="164" fontId="24" fillId="0" borderId="5" xfId="0" applyNumberFormat="1" applyFont="1" applyFill="1" applyBorder="1" applyAlignment="1">
      <alignment horizontal="right" wrapText="1"/>
    </xf>
    <xf numFmtId="164" fontId="24" fillId="0" borderId="2" xfId="0" applyNumberFormat="1" applyFont="1" applyFill="1" applyBorder="1" applyAlignment="1">
      <alignment horizontal="right" wrapText="1"/>
    </xf>
    <xf numFmtId="164" fontId="30" fillId="0" borderId="3" xfId="0" applyNumberFormat="1" applyFont="1" applyFill="1" applyBorder="1" applyAlignment="1">
      <alignment horizontal="right" wrapText="1"/>
    </xf>
    <xf numFmtId="164" fontId="30" fillId="19" borderId="16" xfId="0" applyNumberFormat="1" applyFont="1" applyFill="1" applyBorder="1" applyAlignment="1">
      <alignment horizontal="right" wrapText="1"/>
    </xf>
    <xf numFmtId="164" fontId="31" fillId="20" borderId="17" xfId="0" applyNumberFormat="1" applyFont="1" applyFill="1" applyBorder="1" applyAlignment="1"/>
    <xf numFmtId="0" fontId="50" fillId="26" borderId="3" xfId="0" applyFont="1" applyFill="1" applyBorder="1" applyAlignment="1">
      <alignment horizontal="center" vertical="center" wrapText="1" shrinkToFit="1"/>
    </xf>
    <xf numFmtId="0" fontId="2" fillId="26" borderId="3" xfId="0" applyFont="1" applyFill="1" applyBorder="1" applyAlignment="1">
      <alignment horizontal="center" vertical="center" wrapText="1"/>
    </xf>
    <xf numFmtId="164" fontId="30" fillId="21" borderId="15" xfId="0" applyNumberFormat="1" applyFont="1" applyFill="1" applyBorder="1" applyAlignment="1"/>
    <xf numFmtId="164" fontId="24" fillId="21" borderId="1" xfId="0" applyNumberFormat="1" applyFont="1" applyFill="1" applyBorder="1" applyAlignment="1">
      <alignment horizontal="right" wrapText="1"/>
    </xf>
    <xf numFmtId="164" fontId="24" fillId="21" borderId="5" xfId="0" applyNumberFormat="1" applyFont="1" applyFill="1" applyBorder="1" applyAlignment="1">
      <alignment horizontal="right" wrapText="1"/>
    </xf>
    <xf numFmtId="164" fontId="24" fillId="21" borderId="2" xfId="0" applyNumberFormat="1" applyFont="1" applyFill="1" applyBorder="1" applyAlignment="1">
      <alignment horizontal="right" wrapText="1"/>
    </xf>
    <xf numFmtId="0" fontId="24" fillId="0" borderId="5" xfId="0" applyFont="1" applyBorder="1" applyAlignment="1">
      <alignment horizontal="left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wrapText="1"/>
    </xf>
    <xf numFmtId="3" fontId="54" fillId="0" borderId="23" xfId="0" applyNumberFormat="1" applyFont="1" applyBorder="1" applyAlignment="1">
      <alignment horizontal="center" wrapText="1"/>
    </xf>
    <xf numFmtId="3" fontId="33" fillId="0" borderId="6" xfId="0" applyNumberFormat="1" applyFont="1" applyBorder="1" applyAlignment="1">
      <alignment horizontal="center" wrapText="1"/>
    </xf>
    <xf numFmtId="3" fontId="14" fillId="18" borderId="27" xfId="0" applyNumberFormat="1" applyFont="1" applyFill="1" applyBorder="1" applyAlignment="1">
      <alignment horizontal="center" wrapText="1"/>
    </xf>
    <xf numFmtId="0" fontId="57" fillId="18" borderId="11" xfId="0" applyFont="1" applyFill="1" applyBorder="1" applyAlignment="1">
      <alignment horizontal="left" wrapText="1"/>
    </xf>
    <xf numFmtId="164" fontId="58" fillId="18" borderId="11" xfId="0" applyNumberFormat="1" applyFont="1" applyFill="1" applyBorder="1" applyAlignment="1">
      <alignment horizontal="right" wrapText="1"/>
    </xf>
    <xf numFmtId="164" fontId="58" fillId="19" borderId="11" xfId="0" applyNumberFormat="1" applyFont="1" applyFill="1" applyBorder="1" applyAlignment="1">
      <alignment horizontal="right" wrapText="1"/>
    </xf>
    <xf numFmtId="164" fontId="58" fillId="19" borderId="26" xfId="0" applyNumberFormat="1" applyFont="1" applyFill="1" applyBorder="1" applyAlignment="1">
      <alignment horizontal="right" wrapText="1"/>
    </xf>
    <xf numFmtId="164" fontId="58" fillId="19" borderId="12" xfId="0" applyNumberFormat="1" applyFont="1" applyFill="1" applyBorder="1" applyAlignment="1">
      <alignment horizontal="right" wrapText="1"/>
    </xf>
    <xf numFmtId="3" fontId="7" fillId="9" borderId="28" xfId="0" applyNumberFormat="1" applyFont="1" applyFill="1" applyBorder="1" applyAlignment="1">
      <alignment horizontal="center" wrapText="1"/>
    </xf>
    <xf numFmtId="0" fontId="24" fillId="9" borderId="29" xfId="0" applyFont="1" applyFill="1" applyBorder="1" applyAlignment="1">
      <alignment horizontal="left" wrapText="1"/>
    </xf>
    <xf numFmtId="164" fontId="24" fillId="9" borderId="29" xfId="0" applyNumberFormat="1" applyFont="1" applyFill="1" applyBorder="1" applyAlignment="1">
      <alignment horizontal="right" wrapText="1"/>
    </xf>
    <xf numFmtId="164" fontId="24" fillId="0" borderId="29" xfId="0" applyNumberFormat="1" applyFont="1" applyFill="1" applyBorder="1" applyAlignment="1">
      <alignment horizontal="right" wrapText="1"/>
    </xf>
    <xf numFmtId="164" fontId="24" fillId="21" borderId="29" xfId="0" applyNumberFormat="1" applyFont="1" applyFill="1" applyBorder="1" applyAlignment="1">
      <alignment horizontal="right" wrapText="1"/>
    </xf>
    <xf numFmtId="164" fontId="24" fillId="6" borderId="29" xfId="0" applyNumberFormat="1" applyFont="1" applyFill="1" applyBorder="1" applyAlignment="1">
      <alignment horizontal="right" wrapText="1"/>
    </xf>
    <xf numFmtId="164" fontId="24" fillId="6" borderId="30" xfId="0" applyNumberFormat="1" applyFont="1" applyFill="1" applyBorder="1" applyAlignment="1">
      <alignment horizontal="right" wrapText="1"/>
    </xf>
    <xf numFmtId="3" fontId="23" fillId="9" borderId="27" xfId="0" applyNumberFormat="1" applyFont="1" applyFill="1" applyBorder="1" applyAlignment="1">
      <alignment horizontal="center" wrapText="1"/>
    </xf>
    <xf numFmtId="0" fontId="35" fillId="9" borderId="11" xfId="0" applyFont="1" applyFill="1" applyBorder="1" applyAlignment="1">
      <alignment horizontal="left" wrapText="1"/>
    </xf>
    <xf numFmtId="164" fontId="24" fillId="9" borderId="11" xfId="0" applyNumberFormat="1" applyFont="1" applyFill="1" applyBorder="1" applyAlignment="1">
      <alignment horizontal="right" wrapText="1"/>
    </xf>
    <xf numFmtId="164" fontId="24" fillId="0" borderId="11" xfId="0" applyNumberFormat="1" applyFont="1" applyFill="1" applyBorder="1" applyAlignment="1">
      <alignment horizontal="right" wrapText="1"/>
    </xf>
    <xf numFmtId="164" fontId="24" fillId="21" borderId="11" xfId="0" applyNumberFormat="1" applyFont="1" applyFill="1" applyBorder="1" applyAlignment="1">
      <alignment horizontal="right" wrapText="1"/>
    </xf>
    <xf numFmtId="164" fontId="24" fillId="6" borderId="11" xfId="0" applyNumberFormat="1" applyFont="1" applyFill="1" applyBorder="1" applyAlignment="1">
      <alignment horizontal="right" wrapText="1"/>
    </xf>
    <xf numFmtId="164" fontId="24" fillId="6" borderId="12" xfId="0" applyNumberFormat="1" applyFont="1" applyFill="1" applyBorder="1" applyAlignment="1">
      <alignment horizontal="right" wrapText="1"/>
    </xf>
    <xf numFmtId="3" fontId="6" fillId="9" borderId="31" xfId="0" applyNumberFormat="1" applyFont="1" applyFill="1" applyBorder="1" applyAlignment="1">
      <alignment horizontal="center" wrapText="1"/>
    </xf>
    <xf numFmtId="0" fontId="29" fillId="9" borderId="29" xfId="0" applyFont="1" applyFill="1" applyBorder="1" applyAlignment="1">
      <alignment horizontal="left" wrapText="1"/>
    </xf>
    <xf numFmtId="3" fontId="23" fillId="9" borderId="32" xfId="0" applyNumberFormat="1" applyFont="1" applyFill="1" applyBorder="1" applyAlignment="1">
      <alignment horizontal="center" wrapText="1"/>
    </xf>
    <xf numFmtId="0" fontId="35" fillId="9" borderId="33" xfId="0" applyFont="1" applyFill="1" applyBorder="1" applyAlignment="1">
      <alignment horizontal="left" wrapText="1"/>
    </xf>
    <xf numFmtId="164" fontId="24" fillId="9" borderId="33" xfId="0" applyNumberFormat="1" applyFont="1" applyFill="1" applyBorder="1" applyAlignment="1">
      <alignment horizontal="right" wrapText="1"/>
    </xf>
    <xf numFmtId="164" fontId="24" fillId="0" borderId="33" xfId="0" applyNumberFormat="1" applyFont="1" applyFill="1" applyBorder="1" applyAlignment="1">
      <alignment horizontal="right" wrapText="1"/>
    </xf>
    <xf numFmtId="164" fontId="24" fillId="21" borderId="33" xfId="0" applyNumberFormat="1" applyFont="1" applyFill="1" applyBorder="1" applyAlignment="1">
      <alignment horizontal="right" wrapText="1"/>
    </xf>
    <xf numFmtId="164" fontId="24" fillId="6" borderId="33" xfId="0" applyNumberFormat="1" applyFont="1" applyFill="1" applyBorder="1" applyAlignment="1">
      <alignment horizontal="right" wrapText="1"/>
    </xf>
    <xf numFmtId="164" fontId="24" fillId="6" borderId="34" xfId="0" applyNumberFormat="1" applyFont="1" applyFill="1" applyBorder="1" applyAlignment="1">
      <alignment horizontal="right" wrapText="1"/>
    </xf>
    <xf numFmtId="3" fontId="23" fillId="9" borderId="28" xfId="0" applyNumberFormat="1" applyFont="1" applyFill="1" applyBorder="1" applyAlignment="1">
      <alignment horizontal="center" wrapText="1"/>
    </xf>
    <xf numFmtId="0" fontId="35" fillId="9" borderId="29" xfId="0" applyFont="1" applyFill="1" applyBorder="1" applyAlignment="1">
      <alignment horizontal="left" wrapText="1"/>
    </xf>
    <xf numFmtId="3" fontId="23" fillId="9" borderId="35" xfId="0" applyNumberFormat="1" applyFont="1" applyFill="1" applyBorder="1" applyAlignment="1">
      <alignment horizontal="center" wrapText="1"/>
    </xf>
    <xf numFmtId="164" fontId="24" fillId="6" borderId="36" xfId="0" applyNumberFormat="1" applyFont="1" applyFill="1" applyBorder="1" applyAlignment="1">
      <alignment horizontal="right" wrapText="1"/>
    </xf>
    <xf numFmtId="3" fontId="6" fillId="9" borderId="37" xfId="0" applyNumberFormat="1" applyFont="1" applyFill="1" applyBorder="1" applyAlignment="1">
      <alignment horizontal="center" wrapText="1"/>
    </xf>
    <xf numFmtId="0" fontId="29" fillId="9" borderId="33" xfId="0" applyFont="1" applyFill="1" applyBorder="1" applyAlignment="1">
      <alignment horizontal="left" wrapText="1"/>
    </xf>
    <xf numFmtId="3" fontId="6" fillId="9" borderId="14" xfId="0" applyNumberFormat="1" applyFont="1" applyFill="1" applyBorder="1" applyAlignment="1">
      <alignment horizontal="center" wrapText="1"/>
    </xf>
    <xf numFmtId="0" fontId="24" fillId="9" borderId="3" xfId="0" applyFont="1" applyFill="1" applyBorder="1" applyAlignment="1">
      <alignment horizontal="left" wrapText="1"/>
    </xf>
    <xf numFmtId="164" fontId="24" fillId="9" borderId="3" xfId="0" applyNumberFormat="1" applyFont="1" applyFill="1" applyBorder="1" applyAlignment="1">
      <alignment horizontal="right" wrapText="1"/>
    </xf>
    <xf numFmtId="164" fontId="24" fillId="0" borderId="3" xfId="0" applyNumberFormat="1" applyFont="1" applyFill="1" applyBorder="1" applyAlignment="1">
      <alignment horizontal="right" wrapText="1"/>
    </xf>
    <xf numFmtId="164" fontId="24" fillId="21" borderId="3" xfId="0" applyNumberFormat="1" applyFont="1" applyFill="1" applyBorder="1" applyAlignment="1">
      <alignment horizontal="right" wrapText="1"/>
    </xf>
    <xf numFmtId="164" fontId="24" fillId="6" borderId="3" xfId="0" applyNumberFormat="1" applyFont="1" applyFill="1" applyBorder="1" applyAlignment="1">
      <alignment horizontal="right" wrapText="1"/>
    </xf>
    <xf numFmtId="164" fontId="24" fillId="6" borderId="4" xfId="0" applyNumberFormat="1" applyFont="1" applyFill="1" applyBorder="1" applyAlignment="1">
      <alignment horizontal="right" wrapText="1"/>
    </xf>
    <xf numFmtId="3" fontId="6" fillId="9" borderId="38" xfId="0" applyNumberFormat="1" applyFont="1" applyFill="1" applyBorder="1" applyAlignment="1">
      <alignment horizontal="center" wrapText="1"/>
    </xf>
    <xf numFmtId="0" fontId="24" fillId="9" borderId="39" xfId="0" applyFont="1" applyFill="1" applyBorder="1" applyAlignment="1">
      <alignment horizontal="left" wrapText="1"/>
    </xf>
    <xf numFmtId="164" fontId="24" fillId="9" borderId="39" xfId="0" applyNumberFormat="1" applyFont="1" applyFill="1" applyBorder="1" applyAlignment="1">
      <alignment horizontal="right" wrapText="1"/>
    </xf>
    <xf numFmtId="164" fontId="24" fillId="0" borderId="39" xfId="0" applyNumberFormat="1" applyFont="1" applyFill="1" applyBorder="1" applyAlignment="1">
      <alignment horizontal="right" wrapText="1"/>
    </xf>
    <xf numFmtId="164" fontId="24" fillId="21" borderId="39" xfId="0" applyNumberFormat="1" applyFont="1" applyFill="1" applyBorder="1" applyAlignment="1">
      <alignment horizontal="right" wrapText="1"/>
    </xf>
    <xf numFmtId="164" fontId="24" fillId="6" borderId="39" xfId="0" applyNumberFormat="1" applyFont="1" applyFill="1" applyBorder="1" applyAlignment="1">
      <alignment horizontal="right" wrapText="1"/>
    </xf>
    <xf numFmtId="164" fontId="24" fillId="6" borderId="40" xfId="0" applyNumberFormat="1" applyFont="1" applyFill="1" applyBorder="1" applyAlignment="1">
      <alignment horizontal="right" wrapText="1"/>
    </xf>
    <xf numFmtId="3" fontId="6" fillId="9" borderId="28" xfId="0" applyNumberFormat="1" applyFont="1" applyFill="1" applyBorder="1" applyAlignment="1">
      <alignment horizontal="center" wrapText="1"/>
    </xf>
    <xf numFmtId="3" fontId="61" fillId="6" borderId="6" xfId="0" applyNumberFormat="1" applyFont="1" applyFill="1" applyBorder="1" applyAlignment="1">
      <alignment horizontal="center" wrapText="1"/>
    </xf>
    <xf numFmtId="0" fontId="62" fillId="6" borderId="1" xfId="0" applyFont="1" applyFill="1" applyBorder="1" applyAlignment="1">
      <alignment wrapText="1"/>
    </xf>
    <xf numFmtId="164" fontId="63" fillId="21" borderId="1" xfId="0" applyNumberFormat="1" applyFont="1" applyFill="1" applyBorder="1" applyAlignment="1"/>
    <xf numFmtId="3" fontId="6" fillId="9" borderId="41" xfId="0" applyNumberFormat="1" applyFont="1" applyFill="1" applyBorder="1" applyAlignment="1">
      <alignment horizontal="center" wrapText="1"/>
    </xf>
    <xf numFmtId="164" fontId="24" fillId="6" borderId="42" xfId="0" applyNumberFormat="1" applyFont="1" applyFill="1" applyBorder="1" applyAlignment="1">
      <alignment horizontal="right" wrapText="1"/>
    </xf>
    <xf numFmtId="3" fontId="33" fillId="9" borderId="28" xfId="0" applyNumberFormat="1" applyFont="1" applyFill="1" applyBorder="1" applyAlignment="1">
      <alignment horizontal="center" wrapText="1"/>
    </xf>
    <xf numFmtId="164" fontId="35" fillId="9" borderId="29" xfId="0" applyNumberFormat="1" applyFont="1" applyFill="1" applyBorder="1" applyAlignment="1">
      <alignment horizontal="right" wrapText="1"/>
    </xf>
    <xf numFmtId="164" fontId="35" fillId="0" borderId="29" xfId="0" applyNumberFormat="1" applyFont="1" applyFill="1" applyBorder="1" applyAlignment="1">
      <alignment horizontal="right" wrapText="1"/>
    </xf>
    <xf numFmtId="164" fontId="35" fillId="21" borderId="29" xfId="0" applyNumberFormat="1" applyFont="1" applyFill="1" applyBorder="1" applyAlignment="1">
      <alignment horizontal="right" wrapText="1"/>
    </xf>
    <xf numFmtId="164" fontId="35" fillId="6" borderId="29" xfId="0" applyNumberFormat="1" applyFont="1" applyFill="1" applyBorder="1" applyAlignment="1">
      <alignment horizontal="right" wrapText="1"/>
    </xf>
    <xf numFmtId="164" fontId="35" fillId="6" borderId="30" xfId="0" applyNumberFormat="1" applyFont="1" applyFill="1" applyBorder="1" applyAlignment="1">
      <alignment horizontal="right" wrapText="1"/>
    </xf>
    <xf numFmtId="3" fontId="33" fillId="9" borderId="37" xfId="0" applyNumberFormat="1" applyFont="1" applyFill="1" applyBorder="1" applyAlignment="1">
      <alignment horizontal="center" wrapText="1"/>
    </xf>
    <xf numFmtId="0" fontId="34" fillId="9" borderId="33" xfId="0" applyFont="1" applyFill="1" applyBorder="1" applyAlignment="1">
      <alignment horizontal="left" wrapText="1"/>
    </xf>
    <xf numFmtId="164" fontId="35" fillId="21" borderId="33" xfId="0" applyNumberFormat="1" applyFont="1" applyFill="1" applyBorder="1" applyAlignment="1">
      <alignment horizontal="right" wrapText="1"/>
    </xf>
    <xf numFmtId="164" fontId="35" fillId="6" borderId="33" xfId="0" applyNumberFormat="1" applyFont="1" applyFill="1" applyBorder="1" applyAlignment="1">
      <alignment horizontal="right" wrapText="1"/>
    </xf>
    <xf numFmtId="164" fontId="25" fillId="19" borderId="26" xfId="0" applyNumberFormat="1" applyFont="1" applyFill="1" applyBorder="1" applyAlignment="1">
      <alignment horizontal="right" wrapText="1"/>
    </xf>
    <xf numFmtId="164" fontId="24" fillId="0" borderId="26" xfId="0" applyNumberFormat="1" applyFont="1" applyFill="1" applyBorder="1" applyAlignment="1">
      <alignment horizontal="right" wrapText="1"/>
    </xf>
    <xf numFmtId="164" fontId="35" fillId="21" borderId="26" xfId="0" applyNumberFormat="1" applyFont="1" applyFill="1" applyBorder="1" applyAlignment="1">
      <alignment horizontal="right" wrapText="1"/>
    </xf>
    <xf numFmtId="3" fontId="6" fillId="9" borderId="27" xfId="0" applyNumberFormat="1" applyFont="1" applyFill="1" applyBorder="1" applyAlignment="1">
      <alignment horizontal="center" wrapText="1"/>
    </xf>
    <xf numFmtId="0" fontId="29" fillId="9" borderId="11" xfId="0" applyFont="1" applyFill="1" applyBorder="1" applyAlignment="1">
      <alignment horizontal="left" wrapText="1"/>
    </xf>
    <xf numFmtId="164" fontId="24" fillId="6" borderId="26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1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2" fillId="3" borderId="0" xfId="0" applyNumberFormat="1" applyFont="1" applyFill="1" applyAlignment="1"/>
    <xf numFmtId="14" fontId="2" fillId="3" borderId="0" xfId="0" applyNumberFormat="1" applyFont="1" applyFill="1"/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EE0FE"/>
      <color rgb="FFFFFF99"/>
      <color rgb="FFFFFF66"/>
      <color rgb="FF15B4D9"/>
      <color rgb="FF66FFFF"/>
      <color rgb="FF66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83</xdr:row>
      <xdr:rowOff>257175</xdr:rowOff>
    </xdr:from>
    <xdr:ext cx="184731" cy="264560"/>
    <xdr:sp macro="" textlink="">
      <xdr:nvSpPr>
        <xdr:cNvPr id="2" name="BlokTextu 1"/>
        <xdr:cNvSpPr txBox="1"/>
      </xdr:nvSpPr>
      <xdr:spPr>
        <a:xfrm>
          <a:off x="9239250" y="1292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5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8029575" y="1427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171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92868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149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92868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83</xdr:row>
      <xdr:rowOff>161925</xdr:rowOff>
    </xdr:from>
    <xdr:ext cx="184731" cy="264560"/>
    <xdr:sp macro="" textlink="">
      <xdr:nvSpPr>
        <xdr:cNvPr id="7" name="BlokTextu 6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88</xdr:row>
      <xdr:rowOff>161925</xdr:rowOff>
    </xdr:from>
    <xdr:ext cx="184731" cy="264560"/>
    <xdr:sp macro="" textlink="">
      <xdr:nvSpPr>
        <xdr:cNvPr id="8" name="BlokTextu 7"/>
        <xdr:cNvSpPr txBox="1"/>
      </xdr:nvSpPr>
      <xdr:spPr>
        <a:xfrm>
          <a:off x="4152900" y="1322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295275</xdr:colOff>
      <xdr:row>83</xdr:row>
      <xdr:rowOff>161925</xdr:rowOff>
    </xdr:from>
    <xdr:ext cx="184731" cy="264560"/>
    <xdr:sp macro="" textlink="">
      <xdr:nvSpPr>
        <xdr:cNvPr id="9" name="BlokTextu 8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295275</xdr:colOff>
      <xdr:row>83</xdr:row>
      <xdr:rowOff>161925</xdr:rowOff>
    </xdr:from>
    <xdr:ext cx="184731" cy="264560"/>
    <xdr:sp macro="" textlink="">
      <xdr:nvSpPr>
        <xdr:cNvPr id="10" name="BlokTextu 9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83</xdr:row>
      <xdr:rowOff>161925</xdr:rowOff>
    </xdr:from>
    <xdr:ext cx="184731" cy="264560"/>
    <xdr:sp macro="" textlink="">
      <xdr:nvSpPr>
        <xdr:cNvPr id="11" name="BlokTextu 10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83</xdr:row>
      <xdr:rowOff>161925</xdr:rowOff>
    </xdr:from>
    <xdr:ext cx="184731" cy="264560"/>
    <xdr:sp macro="" textlink="">
      <xdr:nvSpPr>
        <xdr:cNvPr id="12" name="BlokTextu 11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83</xdr:row>
      <xdr:rowOff>161925</xdr:rowOff>
    </xdr:from>
    <xdr:ext cx="184731" cy="264560"/>
    <xdr:sp macro="" textlink="">
      <xdr:nvSpPr>
        <xdr:cNvPr id="13" name="BlokTextu 12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7</xdr:col>
      <xdr:colOff>295275</xdr:colOff>
      <xdr:row>84</xdr:row>
      <xdr:rowOff>161925</xdr:rowOff>
    </xdr:from>
    <xdr:ext cx="184731" cy="264560"/>
    <xdr:sp macro="" textlink="">
      <xdr:nvSpPr>
        <xdr:cNvPr id="14" name="BlokTextu 13"/>
        <xdr:cNvSpPr txBox="1"/>
      </xdr:nvSpPr>
      <xdr:spPr>
        <a:xfrm>
          <a:off x="92868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0</xdr:colOff>
      <xdr:row>84</xdr:row>
      <xdr:rowOff>161925</xdr:rowOff>
    </xdr:from>
    <xdr:ext cx="256160" cy="264560"/>
    <xdr:sp macro="" textlink="">
      <xdr:nvSpPr>
        <xdr:cNvPr id="15" name="BlokTextu 14"/>
        <xdr:cNvSpPr txBox="1"/>
      </xdr:nvSpPr>
      <xdr:spPr>
        <a:xfrm>
          <a:off x="4152900" y="1363027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/>
            <a:t>0</a:t>
          </a:r>
        </a:p>
      </xdr:txBody>
    </xdr:sp>
    <xdr:clientData/>
  </xdr:oneCellAnchor>
  <xdr:oneCellAnchor>
    <xdr:from>
      <xdr:col>2</xdr:col>
      <xdr:colOff>295275</xdr:colOff>
      <xdr:row>84</xdr:row>
      <xdr:rowOff>161925</xdr:rowOff>
    </xdr:from>
    <xdr:ext cx="184731" cy="264560"/>
    <xdr:sp macro="" textlink="">
      <xdr:nvSpPr>
        <xdr:cNvPr id="16" name="BlokTextu 15"/>
        <xdr:cNvSpPr txBox="1"/>
      </xdr:nvSpPr>
      <xdr:spPr>
        <a:xfrm>
          <a:off x="51625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3</xdr:col>
      <xdr:colOff>295275</xdr:colOff>
      <xdr:row>84</xdr:row>
      <xdr:rowOff>161925</xdr:rowOff>
    </xdr:from>
    <xdr:ext cx="184731" cy="264560"/>
    <xdr:sp macro="" textlink="">
      <xdr:nvSpPr>
        <xdr:cNvPr id="17" name="BlokTextu 16"/>
        <xdr:cNvSpPr txBox="1"/>
      </xdr:nvSpPr>
      <xdr:spPr>
        <a:xfrm>
          <a:off x="621982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84</xdr:row>
      <xdr:rowOff>161925</xdr:rowOff>
    </xdr:from>
    <xdr:ext cx="184731" cy="264560"/>
    <xdr:sp macro="" textlink="">
      <xdr:nvSpPr>
        <xdr:cNvPr id="18" name="BlokTextu 17"/>
        <xdr:cNvSpPr txBox="1"/>
      </xdr:nvSpPr>
      <xdr:spPr>
        <a:xfrm>
          <a:off x="7229475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84</xdr:row>
      <xdr:rowOff>161925</xdr:rowOff>
    </xdr:from>
    <xdr:ext cx="184731" cy="264560"/>
    <xdr:sp macro="" textlink="">
      <xdr:nvSpPr>
        <xdr:cNvPr id="19" name="BlokTextu 18"/>
        <xdr:cNvSpPr txBox="1"/>
      </xdr:nvSpPr>
      <xdr:spPr>
        <a:xfrm>
          <a:off x="82296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8</xdr:col>
      <xdr:colOff>295275</xdr:colOff>
      <xdr:row>84</xdr:row>
      <xdr:rowOff>161925</xdr:rowOff>
    </xdr:from>
    <xdr:ext cx="184731" cy="264560"/>
    <xdr:sp macro="" textlink="">
      <xdr:nvSpPr>
        <xdr:cNvPr id="20" name="BlokTextu 19"/>
        <xdr:cNvSpPr txBox="1"/>
      </xdr:nvSpPr>
      <xdr:spPr>
        <a:xfrm>
          <a:off x="103822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295275</xdr:colOff>
      <xdr:row>83</xdr:row>
      <xdr:rowOff>161925</xdr:rowOff>
    </xdr:from>
    <xdr:ext cx="184731" cy="264560"/>
    <xdr:sp macro="" textlink="">
      <xdr:nvSpPr>
        <xdr:cNvPr id="21" name="BlokTextu 20"/>
        <xdr:cNvSpPr txBox="1"/>
      </xdr:nvSpPr>
      <xdr:spPr>
        <a:xfrm>
          <a:off x="7239000" y="1283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67"/>
  <sheetViews>
    <sheetView zoomScaleNormal="100" workbookViewId="0">
      <selection sqref="A1:I1"/>
    </sheetView>
  </sheetViews>
  <sheetFormatPr defaultColWidth="11.5703125" defaultRowHeight="12.75" x14ac:dyDescent="0.2"/>
  <cols>
    <col min="1" max="1" width="15.5703125" style="1" customWidth="1"/>
    <col min="2" max="2" width="46" style="1" customWidth="1"/>
    <col min="3" max="3" width="17" style="1" customWidth="1"/>
    <col min="4" max="5" width="16.42578125" style="1" customWidth="1"/>
    <col min="6" max="6" width="17.5703125" style="1" customWidth="1"/>
    <col min="7" max="7" width="16" style="1" customWidth="1"/>
    <col min="8" max="8" width="16.85546875" style="1" customWidth="1"/>
    <col min="9" max="9" width="16" style="1" customWidth="1"/>
    <col min="10" max="252" width="9.140625" style="1" customWidth="1"/>
  </cols>
  <sheetData>
    <row r="1" spans="1:9" ht="21.2" customHeight="1" x14ac:dyDescent="0.3">
      <c r="A1" s="318" t="s">
        <v>302</v>
      </c>
      <c r="B1" s="318"/>
      <c r="C1" s="318"/>
      <c r="D1" s="318"/>
      <c r="E1" s="318"/>
      <c r="F1" s="318"/>
      <c r="G1" s="318"/>
      <c r="H1" s="318"/>
      <c r="I1" s="318"/>
    </row>
    <row r="2" spans="1:9" ht="0.75" customHeight="1" x14ac:dyDescent="0.3">
      <c r="A2" s="42"/>
      <c r="B2" s="42"/>
      <c r="C2" s="42"/>
      <c r="D2" s="42"/>
      <c r="E2" s="42"/>
      <c r="F2" s="42"/>
      <c r="G2" s="42"/>
      <c r="H2" s="42"/>
      <c r="I2" s="42"/>
    </row>
    <row r="3" spans="1:9" ht="18.75" customHeight="1" thickBot="1" x14ac:dyDescent="0.35">
      <c r="A3" s="319" t="s">
        <v>0</v>
      </c>
      <c r="B3" s="319"/>
      <c r="C3" s="319"/>
      <c r="D3" s="319"/>
      <c r="E3" s="319"/>
      <c r="F3" s="319"/>
      <c r="G3" s="319"/>
      <c r="H3" s="319"/>
      <c r="I3" s="319"/>
    </row>
    <row r="4" spans="1:9" ht="52.5" customHeight="1" thickBot="1" x14ac:dyDescent="0.25">
      <c r="A4" s="211" t="s">
        <v>1</v>
      </c>
      <c r="B4" s="212" t="s">
        <v>2</v>
      </c>
      <c r="C4" s="213" t="s">
        <v>181</v>
      </c>
      <c r="D4" s="213" t="s">
        <v>248</v>
      </c>
      <c r="E4" s="213" t="s">
        <v>257</v>
      </c>
      <c r="F4" s="214" t="s">
        <v>249</v>
      </c>
      <c r="G4" s="215" t="s">
        <v>74</v>
      </c>
      <c r="H4" s="215" t="s">
        <v>180</v>
      </c>
      <c r="I4" s="216" t="s">
        <v>250</v>
      </c>
    </row>
    <row r="5" spans="1:9" ht="22.35" customHeight="1" x14ac:dyDescent="0.3">
      <c r="A5" s="207">
        <v>1111312001</v>
      </c>
      <c r="B5" s="208" t="s">
        <v>252</v>
      </c>
      <c r="C5" s="209">
        <v>3813.03</v>
      </c>
      <c r="D5" s="209">
        <v>1748.76</v>
      </c>
      <c r="E5" s="209">
        <v>0</v>
      </c>
      <c r="F5" s="209">
        <v>1483</v>
      </c>
      <c r="G5" s="210">
        <v>0</v>
      </c>
      <c r="H5" s="209">
        <v>0</v>
      </c>
      <c r="I5" s="209">
        <v>0</v>
      </c>
    </row>
    <row r="6" spans="1:9" ht="22.35" customHeight="1" x14ac:dyDescent="0.3">
      <c r="A6" s="186">
        <v>1111312012</v>
      </c>
      <c r="B6" s="196" t="s">
        <v>251</v>
      </c>
      <c r="C6" s="160">
        <v>168.56</v>
      </c>
      <c r="D6" s="162">
        <v>149.26</v>
      </c>
      <c r="E6" s="162">
        <v>160</v>
      </c>
      <c r="F6" s="160">
        <v>2016</v>
      </c>
      <c r="G6" s="161">
        <v>150</v>
      </c>
      <c r="H6" s="160">
        <v>150</v>
      </c>
      <c r="I6" s="160">
        <v>150</v>
      </c>
    </row>
    <row r="7" spans="1:9" ht="22.35" customHeight="1" x14ac:dyDescent="0.3">
      <c r="A7" s="186" t="s">
        <v>68</v>
      </c>
      <c r="B7" s="196" t="s">
        <v>75</v>
      </c>
      <c r="C7" s="160">
        <v>1700</v>
      </c>
      <c r="D7" s="162">
        <v>900</v>
      </c>
      <c r="E7" s="162">
        <v>0</v>
      </c>
      <c r="F7" s="160">
        <v>1300</v>
      </c>
      <c r="G7" s="161">
        <v>0</v>
      </c>
      <c r="H7" s="160">
        <v>0</v>
      </c>
      <c r="I7" s="160">
        <v>0</v>
      </c>
    </row>
    <row r="8" spans="1:9" ht="22.35" customHeight="1" x14ac:dyDescent="0.3">
      <c r="A8" s="243" t="s">
        <v>265</v>
      </c>
      <c r="B8" s="242" t="s">
        <v>182</v>
      </c>
      <c r="C8" s="160">
        <v>1026.92</v>
      </c>
      <c r="D8" s="162">
        <v>2072.8000000000002</v>
      </c>
      <c r="E8" s="162">
        <v>3120</v>
      </c>
      <c r="F8" s="160">
        <v>2441</v>
      </c>
      <c r="G8" s="161">
        <v>0</v>
      </c>
      <c r="H8" s="160">
        <v>0</v>
      </c>
      <c r="I8" s="160">
        <v>0</v>
      </c>
    </row>
    <row r="9" spans="1:9" ht="21.75" hidden="1" customHeight="1" x14ac:dyDescent="0.3">
      <c r="A9" s="187"/>
      <c r="B9" s="197"/>
      <c r="C9" s="163"/>
      <c r="D9" s="163"/>
      <c r="E9" s="163"/>
      <c r="F9" s="163"/>
      <c r="G9" s="164"/>
      <c r="H9" s="163"/>
      <c r="I9" s="163"/>
    </row>
    <row r="10" spans="1:9" ht="21.75" customHeight="1" x14ac:dyDescent="0.3">
      <c r="A10" s="187" t="s">
        <v>3</v>
      </c>
      <c r="B10" s="197" t="s">
        <v>63</v>
      </c>
      <c r="C10" s="163">
        <v>60326.42</v>
      </c>
      <c r="D10" s="163">
        <v>65042.13</v>
      </c>
      <c r="E10" s="163">
        <v>60000</v>
      </c>
      <c r="F10" s="163">
        <v>70000</v>
      </c>
      <c r="G10" s="164">
        <v>70000</v>
      </c>
      <c r="H10" s="163">
        <v>72000</v>
      </c>
      <c r="I10" s="163">
        <v>75000</v>
      </c>
    </row>
    <row r="11" spans="1:9" ht="21.75" customHeight="1" x14ac:dyDescent="0.3">
      <c r="A11" s="187" t="s">
        <v>4</v>
      </c>
      <c r="B11" s="197" t="s">
        <v>5</v>
      </c>
      <c r="C11" s="163">
        <v>13109.21</v>
      </c>
      <c r="D11" s="163">
        <v>12815.55</v>
      </c>
      <c r="E11" s="163">
        <v>12000</v>
      </c>
      <c r="F11" s="163">
        <v>12600</v>
      </c>
      <c r="G11" s="164">
        <v>12000</v>
      </c>
      <c r="H11" s="163">
        <v>12500</v>
      </c>
      <c r="I11" s="163">
        <v>12500</v>
      </c>
    </row>
    <row r="12" spans="1:9" ht="21.75" customHeight="1" x14ac:dyDescent="0.3">
      <c r="A12" s="187" t="s">
        <v>6</v>
      </c>
      <c r="B12" s="197" t="s">
        <v>7</v>
      </c>
      <c r="C12" s="163">
        <v>1229.57</v>
      </c>
      <c r="D12" s="163">
        <v>1275.9000000000001</v>
      </c>
      <c r="E12" s="163">
        <v>1000</v>
      </c>
      <c r="F12" s="163">
        <v>1100</v>
      </c>
      <c r="G12" s="164">
        <v>1000</v>
      </c>
      <c r="H12" s="163">
        <v>1000</v>
      </c>
      <c r="I12" s="163">
        <v>1000</v>
      </c>
    </row>
    <row r="13" spans="1:9" ht="22.35" customHeight="1" x14ac:dyDescent="0.3">
      <c r="A13" s="187" t="s">
        <v>8</v>
      </c>
      <c r="B13" s="197" t="s">
        <v>9</v>
      </c>
      <c r="C13" s="163">
        <v>324.98</v>
      </c>
      <c r="D13" s="163">
        <v>370</v>
      </c>
      <c r="E13" s="163">
        <v>330</v>
      </c>
      <c r="F13" s="163">
        <v>350</v>
      </c>
      <c r="G13" s="164">
        <v>350</v>
      </c>
      <c r="H13" s="163">
        <v>350</v>
      </c>
      <c r="I13" s="163">
        <v>350</v>
      </c>
    </row>
    <row r="14" spans="1:9" ht="22.35" customHeight="1" x14ac:dyDescent="0.3">
      <c r="A14" s="187" t="s">
        <v>10</v>
      </c>
      <c r="B14" s="205" t="s">
        <v>11</v>
      </c>
      <c r="C14" s="163">
        <v>124</v>
      </c>
      <c r="D14" s="163">
        <v>108</v>
      </c>
      <c r="E14" s="163">
        <v>130</v>
      </c>
      <c r="F14" s="163">
        <v>100</v>
      </c>
      <c r="G14" s="164">
        <v>100</v>
      </c>
      <c r="H14" s="163">
        <v>120</v>
      </c>
      <c r="I14" s="163">
        <v>150</v>
      </c>
    </row>
    <row r="15" spans="1:9" ht="22.5" customHeight="1" x14ac:dyDescent="0.3">
      <c r="A15" s="187" t="s">
        <v>12</v>
      </c>
      <c r="B15" s="205" t="s">
        <v>163</v>
      </c>
      <c r="C15" s="163">
        <v>3091.98</v>
      </c>
      <c r="D15" s="163">
        <v>3441.8</v>
      </c>
      <c r="E15" s="163">
        <v>3000</v>
      </c>
      <c r="F15" s="163">
        <v>3000</v>
      </c>
      <c r="G15" s="164">
        <v>4500</v>
      </c>
      <c r="H15" s="163">
        <v>5000</v>
      </c>
      <c r="I15" s="163">
        <v>5000</v>
      </c>
    </row>
    <row r="16" spans="1:9" ht="22.35" customHeight="1" x14ac:dyDescent="0.3">
      <c r="A16" s="187" t="s">
        <v>13</v>
      </c>
      <c r="B16" s="205" t="s">
        <v>162</v>
      </c>
      <c r="C16" s="163">
        <v>28</v>
      </c>
      <c r="D16" s="163">
        <v>85</v>
      </c>
      <c r="E16" s="163">
        <v>60</v>
      </c>
      <c r="F16" s="163">
        <v>60</v>
      </c>
      <c r="G16" s="164">
        <v>60</v>
      </c>
      <c r="H16" s="163">
        <v>100</v>
      </c>
      <c r="I16" s="163">
        <v>90</v>
      </c>
    </row>
    <row r="17" spans="1:9" ht="22.35" customHeight="1" x14ac:dyDescent="0.3">
      <c r="A17" s="187" t="s">
        <v>14</v>
      </c>
      <c r="B17" s="197" t="s">
        <v>77</v>
      </c>
      <c r="C17" s="163">
        <v>409</v>
      </c>
      <c r="D17" s="163">
        <v>241.22</v>
      </c>
      <c r="E17" s="163">
        <v>140</v>
      </c>
      <c r="F17" s="163">
        <v>260</v>
      </c>
      <c r="G17" s="164">
        <v>200</v>
      </c>
      <c r="H17" s="163">
        <v>250</v>
      </c>
      <c r="I17" s="163">
        <v>200</v>
      </c>
    </row>
    <row r="18" spans="1:9" ht="20.25" customHeight="1" x14ac:dyDescent="0.3">
      <c r="A18" s="187" t="s">
        <v>15</v>
      </c>
      <c r="B18" s="206" t="s">
        <v>178</v>
      </c>
      <c r="C18" s="163">
        <v>596.14</v>
      </c>
      <c r="D18" s="163">
        <v>881.83</v>
      </c>
      <c r="E18" s="163">
        <v>130</v>
      </c>
      <c r="F18" s="163">
        <v>500</v>
      </c>
      <c r="G18" s="164">
        <v>100</v>
      </c>
      <c r="H18" s="163">
        <v>150</v>
      </c>
      <c r="I18" s="163">
        <v>150</v>
      </c>
    </row>
    <row r="19" spans="1:9" ht="22.35" customHeight="1" x14ac:dyDescent="0.3">
      <c r="A19" s="187" t="s">
        <v>16</v>
      </c>
      <c r="B19" s="198" t="s">
        <v>256</v>
      </c>
      <c r="C19" s="163">
        <v>660.28</v>
      </c>
      <c r="D19" s="163">
        <v>881.1</v>
      </c>
      <c r="E19" s="163">
        <v>600</v>
      </c>
      <c r="F19" s="163">
        <v>650</v>
      </c>
      <c r="G19" s="164">
        <v>0</v>
      </c>
      <c r="H19" s="163">
        <v>0</v>
      </c>
      <c r="I19" s="163">
        <v>0</v>
      </c>
    </row>
    <row r="20" spans="1:9" ht="22.35" customHeight="1" x14ac:dyDescent="0.3">
      <c r="A20" s="187" t="s">
        <v>183</v>
      </c>
      <c r="B20" s="198" t="s">
        <v>184</v>
      </c>
      <c r="C20" s="163">
        <v>0</v>
      </c>
      <c r="D20" s="163">
        <v>300</v>
      </c>
      <c r="E20" s="163">
        <v>0</v>
      </c>
      <c r="F20" s="163">
        <v>0</v>
      </c>
      <c r="G20" s="164">
        <v>0</v>
      </c>
      <c r="H20" s="163">
        <v>0</v>
      </c>
      <c r="I20" s="163">
        <v>0</v>
      </c>
    </row>
    <row r="21" spans="1:9" ht="22.5" customHeight="1" x14ac:dyDescent="0.3">
      <c r="A21" s="187" t="s">
        <v>78</v>
      </c>
      <c r="B21" s="198" t="s">
        <v>64</v>
      </c>
      <c r="C21" s="163">
        <v>133.09</v>
      </c>
      <c r="D21" s="163">
        <v>177.49</v>
      </c>
      <c r="E21" s="163">
        <v>100</v>
      </c>
      <c r="F21" s="163">
        <v>200</v>
      </c>
      <c r="G21" s="164">
        <v>100</v>
      </c>
      <c r="H21" s="163">
        <v>150</v>
      </c>
      <c r="I21" s="163">
        <v>150</v>
      </c>
    </row>
    <row r="22" spans="1:9" ht="21.75" customHeight="1" x14ac:dyDescent="0.3">
      <c r="A22" s="187" t="s">
        <v>185</v>
      </c>
      <c r="B22" s="198" t="s">
        <v>186</v>
      </c>
      <c r="C22" s="163">
        <v>0</v>
      </c>
      <c r="D22" s="163">
        <v>1004.51</v>
      </c>
      <c r="E22" s="163">
        <v>0</v>
      </c>
      <c r="F22" s="163">
        <v>1275</v>
      </c>
      <c r="G22" s="164">
        <v>0</v>
      </c>
      <c r="H22" s="163">
        <v>0</v>
      </c>
      <c r="I22" s="163">
        <v>0</v>
      </c>
    </row>
    <row r="23" spans="1:9" ht="20.25" customHeight="1" x14ac:dyDescent="0.3">
      <c r="A23" s="187" t="s">
        <v>72</v>
      </c>
      <c r="B23" s="198" t="s">
        <v>73</v>
      </c>
      <c r="C23" s="163">
        <v>741.94</v>
      </c>
      <c r="D23" s="163">
        <v>659.32</v>
      </c>
      <c r="E23" s="163">
        <v>0</v>
      </c>
      <c r="F23" s="163">
        <v>660</v>
      </c>
      <c r="G23" s="164">
        <v>0</v>
      </c>
      <c r="H23" s="163">
        <v>0</v>
      </c>
      <c r="I23" s="163">
        <v>0</v>
      </c>
    </row>
    <row r="24" spans="1:9" ht="22.35" customHeight="1" x14ac:dyDescent="0.3">
      <c r="A24" s="187" t="s">
        <v>253</v>
      </c>
      <c r="B24" s="198" t="s">
        <v>254</v>
      </c>
      <c r="C24" s="163">
        <v>11.26</v>
      </c>
      <c r="D24" s="163">
        <v>0</v>
      </c>
      <c r="E24" s="163">
        <v>0</v>
      </c>
      <c r="F24" s="163">
        <v>15</v>
      </c>
      <c r="G24" s="164">
        <v>0</v>
      </c>
      <c r="H24" s="163">
        <v>0</v>
      </c>
      <c r="I24" s="163">
        <v>0</v>
      </c>
    </row>
    <row r="25" spans="1:9" ht="22.35" customHeight="1" thickBot="1" x14ac:dyDescent="0.35">
      <c r="A25" s="188" t="s">
        <v>79</v>
      </c>
      <c r="B25" s="199" t="s">
        <v>76</v>
      </c>
      <c r="C25" s="165">
        <v>45</v>
      </c>
      <c r="D25" s="165">
        <v>522.74</v>
      </c>
      <c r="E25" s="165">
        <v>0</v>
      </c>
      <c r="F25" s="165">
        <v>1068</v>
      </c>
      <c r="G25" s="166">
        <v>0</v>
      </c>
      <c r="H25" s="165">
        <v>0</v>
      </c>
      <c r="I25" s="165">
        <v>0</v>
      </c>
    </row>
    <row r="26" spans="1:9" ht="28.5" customHeight="1" thickBot="1" x14ac:dyDescent="0.35">
      <c r="A26" s="189">
        <v>1</v>
      </c>
      <c r="B26" s="183" t="s">
        <v>17</v>
      </c>
      <c r="C26" s="167">
        <v>87544.38</v>
      </c>
      <c r="D26" s="167">
        <v>92677.41</v>
      </c>
      <c r="E26" s="167">
        <v>80770</v>
      </c>
      <c r="F26" s="167">
        <f>SUM(F5:F25)</f>
        <v>99078</v>
      </c>
      <c r="G26" s="168">
        <f>SUM(G5:G25)</f>
        <v>88560</v>
      </c>
      <c r="H26" s="167">
        <f>SUM(H5:H25)</f>
        <v>91770</v>
      </c>
      <c r="I26" s="169">
        <f>SUM(I5:I25)</f>
        <v>94740</v>
      </c>
    </row>
    <row r="27" spans="1:9" ht="20.100000000000001" customHeight="1" x14ac:dyDescent="0.3">
      <c r="A27" s="190">
        <v>2111322001</v>
      </c>
      <c r="B27" s="200" t="s">
        <v>263</v>
      </c>
      <c r="C27" s="170">
        <v>10000</v>
      </c>
      <c r="D27" s="170">
        <v>15000</v>
      </c>
      <c r="E27" s="170">
        <v>0</v>
      </c>
      <c r="F27" s="170">
        <v>40000</v>
      </c>
      <c r="G27" s="171"/>
      <c r="H27" s="170">
        <v>0</v>
      </c>
      <c r="I27" s="170">
        <v>0</v>
      </c>
    </row>
    <row r="28" spans="1:9" ht="20.100000000000001" customHeight="1" x14ac:dyDescent="0.3">
      <c r="A28" s="191" t="s">
        <v>259</v>
      </c>
      <c r="B28" s="201" t="s">
        <v>255</v>
      </c>
      <c r="C28" s="172"/>
      <c r="D28" s="172">
        <v>10000</v>
      </c>
      <c r="E28" s="172">
        <v>0</v>
      </c>
      <c r="F28" s="172">
        <v>15000</v>
      </c>
      <c r="G28" s="173"/>
      <c r="H28" s="172">
        <v>0</v>
      </c>
      <c r="I28" s="172">
        <v>0</v>
      </c>
    </row>
    <row r="29" spans="1:9" ht="20.100000000000001" customHeight="1" thickBot="1" x14ac:dyDescent="0.35">
      <c r="A29" s="191">
        <v>2111322001</v>
      </c>
      <c r="B29" s="201" t="s">
        <v>258</v>
      </c>
      <c r="C29" s="172"/>
      <c r="D29" s="172"/>
      <c r="E29" s="172"/>
      <c r="F29" s="172"/>
      <c r="G29" s="173">
        <v>97575</v>
      </c>
      <c r="H29" s="172">
        <v>0</v>
      </c>
      <c r="I29" s="172">
        <v>0</v>
      </c>
    </row>
    <row r="30" spans="1:9" ht="29.25" customHeight="1" thickBot="1" x14ac:dyDescent="0.35">
      <c r="A30" s="194">
        <v>2</v>
      </c>
      <c r="B30" s="184" t="s">
        <v>18</v>
      </c>
      <c r="C30" s="174">
        <f>SUM(C27)</f>
        <v>10000</v>
      </c>
      <c r="D30" s="174">
        <v>25000</v>
      </c>
      <c r="E30" s="174">
        <v>0</v>
      </c>
      <c r="F30" s="174">
        <v>55000</v>
      </c>
      <c r="G30" s="217">
        <v>97575</v>
      </c>
      <c r="H30" s="174">
        <v>0</v>
      </c>
      <c r="I30" s="175">
        <v>0</v>
      </c>
    </row>
    <row r="31" spans="1:9" ht="20.25" customHeight="1" x14ac:dyDescent="0.3">
      <c r="A31" s="192" t="s">
        <v>19</v>
      </c>
      <c r="B31" s="202" t="s">
        <v>20</v>
      </c>
      <c r="C31" s="176"/>
      <c r="D31" s="176"/>
      <c r="E31" s="176">
        <v>0</v>
      </c>
      <c r="F31" s="176">
        <v>28000</v>
      </c>
      <c r="G31" s="177"/>
      <c r="H31" s="176">
        <v>0</v>
      </c>
      <c r="I31" s="176">
        <v>0</v>
      </c>
    </row>
    <row r="32" spans="1:9" ht="20.100000000000001" customHeight="1" x14ac:dyDescent="0.3">
      <c r="A32" s="193" t="s">
        <v>260</v>
      </c>
      <c r="B32" s="203" t="s">
        <v>262</v>
      </c>
      <c r="C32" s="172">
        <v>0</v>
      </c>
      <c r="D32" s="172">
        <v>0</v>
      </c>
      <c r="E32" s="172">
        <v>0</v>
      </c>
      <c r="F32" s="172">
        <v>23268.1</v>
      </c>
      <c r="G32" s="173">
        <v>15000</v>
      </c>
      <c r="H32" s="172">
        <v>0</v>
      </c>
      <c r="I32" s="172">
        <v>0</v>
      </c>
    </row>
    <row r="33" spans="1:9" ht="20.100000000000001" customHeight="1" thickBot="1" x14ac:dyDescent="0.35">
      <c r="A33" s="121" t="s">
        <v>296</v>
      </c>
      <c r="B33" s="204" t="s">
        <v>261</v>
      </c>
      <c r="C33" s="172"/>
      <c r="D33" s="172"/>
      <c r="E33" s="172"/>
      <c r="F33" s="172"/>
      <c r="G33" s="173">
        <v>40000</v>
      </c>
      <c r="H33" s="172">
        <v>0</v>
      </c>
      <c r="I33" s="172">
        <v>0</v>
      </c>
    </row>
    <row r="34" spans="1:9" ht="32.25" customHeight="1" thickBot="1" x14ac:dyDescent="0.35">
      <c r="A34" s="194">
        <v>3</v>
      </c>
      <c r="B34" s="184" t="s">
        <v>21</v>
      </c>
      <c r="C34" s="174">
        <v>0</v>
      </c>
      <c r="D34" s="174">
        <v>0</v>
      </c>
      <c r="E34" s="174">
        <v>0</v>
      </c>
      <c r="F34" s="174">
        <v>51268.1</v>
      </c>
      <c r="G34" s="178">
        <v>55000</v>
      </c>
      <c r="H34" s="174">
        <v>0</v>
      </c>
      <c r="I34" s="175">
        <v>0</v>
      </c>
    </row>
    <row r="35" spans="1:9" ht="32.25" customHeight="1" thickBot="1" x14ac:dyDescent="0.35">
      <c r="A35" s="195"/>
      <c r="B35" s="185" t="s">
        <v>22</v>
      </c>
      <c r="C35" s="179">
        <v>97544.38</v>
      </c>
      <c r="D35" s="181">
        <v>117677.41</v>
      </c>
      <c r="E35" s="181">
        <v>80770</v>
      </c>
      <c r="F35" s="179">
        <v>205346.1</v>
      </c>
      <c r="G35" s="182">
        <v>241135</v>
      </c>
      <c r="H35" s="179">
        <v>91770</v>
      </c>
      <c r="I35" s="180">
        <v>94740</v>
      </c>
    </row>
    <row r="36" spans="1:9" ht="15.6" customHeight="1" x14ac:dyDescent="0.2"/>
    <row r="37" spans="1:9" ht="21.2" customHeight="1" x14ac:dyDescent="0.3">
      <c r="A37" s="320"/>
      <c r="B37" s="320"/>
      <c r="C37" s="320"/>
      <c r="D37" s="320"/>
      <c r="E37" s="320"/>
      <c r="F37" s="320"/>
      <c r="G37" s="320"/>
      <c r="H37" s="320"/>
      <c r="I37" s="320"/>
    </row>
    <row r="38" spans="1:9" ht="21.2" customHeight="1" x14ac:dyDescent="0.3">
      <c r="A38" s="320"/>
      <c r="B38" s="320"/>
      <c r="C38" s="320"/>
      <c r="D38" s="320"/>
      <c r="E38" s="320"/>
      <c r="F38" s="320"/>
      <c r="G38" s="320"/>
      <c r="H38" s="320"/>
      <c r="I38" s="320"/>
    </row>
    <row r="39" spans="1:9" ht="15.6" customHeight="1" x14ac:dyDescent="0.2">
      <c r="A39" s="2"/>
      <c r="C39" s="3"/>
      <c r="D39" s="3"/>
      <c r="E39" s="3"/>
      <c r="F39" s="3"/>
      <c r="G39" s="4"/>
    </row>
    <row r="40" spans="1:9" ht="22.35" customHeight="1" x14ac:dyDescent="0.2"/>
    <row r="41" spans="1:9" ht="20.100000000000001" customHeight="1" x14ac:dyDescent="0.2"/>
    <row r="42" spans="1:9" ht="20.100000000000001" customHeight="1" x14ac:dyDescent="0.2"/>
    <row r="43" spans="1:9" ht="20.100000000000001" customHeight="1" x14ac:dyDescent="0.2"/>
    <row r="44" spans="1:9" ht="20.100000000000001" customHeight="1" x14ac:dyDescent="0.2"/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spans="1:2" ht="20.100000000000001" customHeight="1" x14ac:dyDescent="0.2"/>
    <row r="130" spans="1:2" ht="20.100000000000001" customHeight="1" x14ac:dyDescent="0.2"/>
    <row r="131" spans="1:2" ht="20.100000000000001" customHeight="1" x14ac:dyDescent="0.2"/>
    <row r="132" spans="1:2" ht="20.100000000000001" customHeight="1" x14ac:dyDescent="0.2"/>
    <row r="133" spans="1:2" ht="20.100000000000001" customHeight="1" x14ac:dyDescent="0.2">
      <c r="A133" s="3"/>
      <c r="B133" s="3"/>
    </row>
    <row r="134" spans="1:2" ht="20.100000000000001" customHeight="1" x14ac:dyDescent="0.2">
      <c r="A134" s="3"/>
      <c r="B134" s="3"/>
    </row>
    <row r="135" spans="1:2" ht="20.100000000000001" customHeight="1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16"/>
      <c r="B138" s="316"/>
    </row>
    <row r="139" spans="1:2" x14ac:dyDescent="0.2">
      <c r="A139" s="317"/>
      <c r="B139" s="317"/>
    </row>
    <row r="140" spans="1:2" x14ac:dyDescent="0.2">
      <c r="A140" s="316"/>
      <c r="B140" s="316"/>
    </row>
    <row r="141" spans="1:2" x14ac:dyDescent="0.2">
      <c r="A141" s="2"/>
    </row>
    <row r="142" spans="1:2" ht="23.25" customHeight="1" x14ac:dyDescent="0.2">
      <c r="A142" s="5"/>
      <c r="B142" s="5"/>
    </row>
    <row r="143" spans="1:2" x14ac:dyDescent="0.2">
      <c r="A143" s="6"/>
      <c r="B143" s="7"/>
    </row>
    <row r="144" spans="1:2" x14ac:dyDescent="0.2">
      <c r="A144" s="6"/>
      <c r="B144" s="7"/>
    </row>
    <row r="145" spans="1:2" x14ac:dyDescent="0.2">
      <c r="A145" s="8"/>
      <c r="B145" s="9"/>
    </row>
    <row r="146" spans="1:2" x14ac:dyDescent="0.2">
      <c r="A146" s="10"/>
      <c r="B146" s="11"/>
    </row>
    <row r="147" spans="1:2" x14ac:dyDescent="0.2">
      <c r="A147" s="8"/>
      <c r="B147" s="9"/>
    </row>
    <row r="148" spans="1:2" x14ac:dyDescent="0.2">
      <c r="A148" s="10"/>
      <c r="B148" s="11"/>
    </row>
    <row r="149" spans="1:2" x14ac:dyDescent="0.2">
      <c r="A149" s="8"/>
      <c r="B149" s="9"/>
    </row>
    <row r="150" spans="1:2" x14ac:dyDescent="0.2">
      <c r="A150" s="10"/>
      <c r="B150" s="11"/>
    </row>
    <row r="151" spans="1:2" x14ac:dyDescent="0.2">
      <c r="A151" s="10"/>
      <c r="B151" s="11"/>
    </row>
    <row r="152" spans="1:2" x14ac:dyDescent="0.2">
      <c r="A152" s="8"/>
      <c r="B152" s="9"/>
    </row>
    <row r="153" spans="1:2" x14ac:dyDescent="0.2">
      <c r="A153" s="12"/>
      <c r="B153" s="11"/>
    </row>
    <row r="154" spans="1:2" x14ac:dyDescent="0.2">
      <c r="A154" s="12"/>
      <c r="B154" s="11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12"/>
      <c r="B161" s="11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</sheetData>
  <sheetProtection selectLockedCells="1" selectUnlockedCells="1"/>
  <mergeCells count="7">
    <mergeCell ref="A138:B138"/>
    <mergeCell ref="A139:B139"/>
    <mergeCell ref="A140:B140"/>
    <mergeCell ref="A1:I1"/>
    <mergeCell ref="A3:I3"/>
    <mergeCell ref="A37:I37"/>
    <mergeCell ref="A38:I38"/>
  </mergeCells>
  <printOptions horizontalCentered="1"/>
  <pageMargins left="0.23622047244094491" right="0.23622047244094491" top="0" bottom="0.15748031496062992" header="0.31496062992125984" footer="0.31496062992125984"/>
  <pageSetup paperSize="9" scale="75" firstPageNumber="0" orientation="landscape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10"/>
  <sheetViews>
    <sheetView tabSelected="1" showWhiteSpace="0" topLeftCell="A2" zoomScaleNormal="100" zoomScaleSheetLayoutView="100" workbookViewId="0">
      <selection activeCell="A2" sqref="A2:I2"/>
    </sheetView>
  </sheetViews>
  <sheetFormatPr defaultColWidth="11.5703125" defaultRowHeight="15" x14ac:dyDescent="0.25"/>
  <cols>
    <col min="1" max="1" width="14.140625" style="13" customWidth="1"/>
    <col min="2" max="2" width="42.5703125" style="13" customWidth="1"/>
    <col min="3" max="3" width="15.85546875" style="13" customWidth="1"/>
    <col min="4" max="4" width="15.28515625" style="13" customWidth="1"/>
    <col min="5" max="5" width="15.85546875" style="13" customWidth="1"/>
    <col min="6" max="6" width="16.5703125" style="13" customWidth="1"/>
    <col min="7" max="7" width="16.85546875" style="13" customWidth="1"/>
    <col min="8" max="8" width="16.42578125" style="13" customWidth="1"/>
    <col min="9" max="9" width="15.7109375" style="13" customWidth="1"/>
    <col min="10" max="10" width="10.140625" style="13" customWidth="1"/>
    <col min="11" max="11" width="15.28515625" style="13" customWidth="1"/>
    <col min="12" max="12" width="12.42578125" style="13" customWidth="1"/>
    <col min="13" max="13" width="10.42578125" style="13" customWidth="1"/>
    <col min="14" max="254" width="9.140625" style="13" customWidth="1"/>
    <col min="255" max="16384" width="11.5703125" style="13"/>
  </cols>
  <sheetData>
    <row r="1" spans="1:12" hidden="1" x14ac:dyDescent="0.25"/>
    <row r="2" spans="1:12" ht="25.5" customHeight="1" thickBot="1" x14ac:dyDescent="0.4">
      <c r="A2" s="321" t="s">
        <v>301</v>
      </c>
      <c r="B2" s="321"/>
      <c r="C2" s="321"/>
      <c r="D2" s="321"/>
      <c r="E2" s="321"/>
      <c r="F2" s="321"/>
      <c r="G2" s="321"/>
      <c r="H2" s="321"/>
      <c r="I2" s="321"/>
    </row>
    <row r="3" spans="1:12" ht="0.75" hidden="1" customHeight="1" x14ac:dyDescent="0.25">
      <c r="E3"/>
      <c r="F3"/>
      <c r="G3"/>
      <c r="H3"/>
      <c r="I3" s="39" t="s">
        <v>66</v>
      </c>
    </row>
    <row r="4" spans="1:12" ht="23.25" customHeight="1" thickBot="1" x14ac:dyDescent="0.35">
      <c r="A4" s="155"/>
      <c r="B4" s="156" t="s">
        <v>247</v>
      </c>
      <c r="C4" s="157"/>
      <c r="D4" s="157"/>
      <c r="E4" s="158"/>
      <c r="F4" s="158"/>
      <c r="G4" s="158"/>
      <c r="H4" s="158"/>
      <c r="I4" s="159"/>
    </row>
    <row r="5" spans="1:12" ht="58.5" customHeight="1" thickBot="1" x14ac:dyDescent="0.3">
      <c r="A5" s="237" t="s">
        <v>1</v>
      </c>
      <c r="B5" s="238" t="s">
        <v>23</v>
      </c>
      <c r="C5" s="239" t="s">
        <v>181</v>
      </c>
      <c r="D5" s="239" t="s">
        <v>248</v>
      </c>
      <c r="E5" s="240" t="s">
        <v>264</v>
      </c>
      <c r="F5" s="230" t="s">
        <v>249</v>
      </c>
      <c r="G5" s="231" t="s">
        <v>74</v>
      </c>
      <c r="H5" s="240" t="s">
        <v>180</v>
      </c>
      <c r="I5" s="241" t="s">
        <v>250</v>
      </c>
      <c r="J5" s="14"/>
      <c r="K5" s="14"/>
      <c r="L5" s="14"/>
    </row>
    <row r="6" spans="1:12" ht="20.100000000000001" customHeight="1" x14ac:dyDescent="0.3">
      <c r="A6" s="45" t="s">
        <v>152</v>
      </c>
      <c r="B6" s="236" t="s">
        <v>84</v>
      </c>
      <c r="C6" s="144">
        <v>22810.3</v>
      </c>
      <c r="D6" s="144">
        <v>25882.27</v>
      </c>
      <c r="E6" s="145">
        <v>27620</v>
      </c>
      <c r="F6" s="145">
        <v>27500</v>
      </c>
      <c r="G6" s="152">
        <v>30400</v>
      </c>
      <c r="H6" s="144">
        <v>29700</v>
      </c>
      <c r="I6" s="144">
        <v>29700</v>
      </c>
      <c r="J6" s="14"/>
      <c r="K6" s="14"/>
      <c r="L6" s="14"/>
    </row>
    <row r="7" spans="1:12" ht="20.100000000000001" customHeight="1" x14ac:dyDescent="0.3">
      <c r="A7" s="72" t="s">
        <v>231</v>
      </c>
      <c r="B7" s="73" t="s">
        <v>84</v>
      </c>
      <c r="C7" s="122">
        <v>1026.92</v>
      </c>
      <c r="D7" s="122">
        <v>0</v>
      </c>
      <c r="E7" s="220">
        <v>2080</v>
      </c>
      <c r="F7" s="220">
        <v>1895</v>
      </c>
      <c r="G7" s="148">
        <v>0</v>
      </c>
      <c r="H7" s="122">
        <v>0</v>
      </c>
      <c r="I7" s="122">
        <v>0</v>
      </c>
      <c r="J7" s="14"/>
      <c r="K7" s="14"/>
      <c r="L7" s="14"/>
    </row>
    <row r="8" spans="1:12" ht="20.100000000000001" customHeight="1" x14ac:dyDescent="0.3">
      <c r="A8" s="44" t="s">
        <v>156</v>
      </c>
      <c r="B8" s="54" t="s">
        <v>67</v>
      </c>
      <c r="C8" s="51">
        <v>402.16</v>
      </c>
      <c r="D8" s="51">
        <v>150</v>
      </c>
      <c r="E8" s="58">
        <v>0</v>
      </c>
      <c r="F8" s="58">
        <v>150</v>
      </c>
      <c r="G8" s="147">
        <v>0</v>
      </c>
      <c r="H8" s="51">
        <v>0</v>
      </c>
      <c r="I8" s="51">
        <v>0</v>
      </c>
      <c r="J8" s="14"/>
      <c r="K8" s="14"/>
      <c r="L8" s="14"/>
    </row>
    <row r="9" spans="1:12" ht="20.100000000000001" customHeight="1" x14ac:dyDescent="0.3">
      <c r="A9" s="44" t="s">
        <v>155</v>
      </c>
      <c r="B9" s="54" t="s">
        <v>85</v>
      </c>
      <c r="C9" s="51">
        <v>92</v>
      </c>
      <c r="D9" s="51">
        <v>0</v>
      </c>
      <c r="E9" s="58">
        <v>0</v>
      </c>
      <c r="F9" s="58">
        <v>0</v>
      </c>
      <c r="G9" s="147">
        <v>0</v>
      </c>
      <c r="H9" s="55">
        <v>0</v>
      </c>
      <c r="I9" s="55">
        <v>0</v>
      </c>
      <c r="J9" s="14"/>
      <c r="K9" s="14"/>
      <c r="L9" s="14"/>
    </row>
    <row r="10" spans="1:12" ht="20.100000000000001" customHeight="1" x14ac:dyDescent="0.3">
      <c r="A10" s="45" t="s">
        <v>154</v>
      </c>
      <c r="B10" s="54" t="s">
        <v>86</v>
      </c>
      <c r="C10" s="51">
        <v>1922</v>
      </c>
      <c r="D10" s="51">
        <v>1888.75</v>
      </c>
      <c r="E10" s="58">
        <v>2100</v>
      </c>
      <c r="F10" s="58">
        <v>2100</v>
      </c>
      <c r="G10" s="147">
        <v>2140</v>
      </c>
      <c r="H10" s="51">
        <v>2100</v>
      </c>
      <c r="I10" s="51">
        <v>2100</v>
      </c>
      <c r="J10" s="14"/>
      <c r="K10" s="14"/>
      <c r="L10" s="14"/>
    </row>
    <row r="11" spans="1:12" ht="20.100000000000001" customHeight="1" x14ac:dyDescent="0.3">
      <c r="A11" s="44" t="s">
        <v>153</v>
      </c>
      <c r="B11" s="54" t="s">
        <v>87</v>
      </c>
      <c r="C11" s="51">
        <v>711.33</v>
      </c>
      <c r="D11" s="51">
        <v>838.37</v>
      </c>
      <c r="E11" s="58">
        <v>890</v>
      </c>
      <c r="F11" s="58">
        <v>890</v>
      </c>
      <c r="G11" s="147">
        <v>900</v>
      </c>
      <c r="H11" s="51">
        <v>890</v>
      </c>
      <c r="I11" s="51">
        <v>890</v>
      </c>
      <c r="J11" s="14"/>
      <c r="K11" s="14"/>
      <c r="L11" s="14"/>
    </row>
    <row r="12" spans="1:12" ht="20.100000000000001" customHeight="1" x14ac:dyDescent="0.3">
      <c r="A12" s="46" t="s">
        <v>26</v>
      </c>
      <c r="B12" s="56" t="s">
        <v>88</v>
      </c>
      <c r="C12" s="51">
        <v>340.49</v>
      </c>
      <c r="D12" s="51">
        <v>369.85</v>
      </c>
      <c r="E12" s="58">
        <v>420</v>
      </c>
      <c r="F12" s="58">
        <v>420</v>
      </c>
      <c r="G12" s="147">
        <v>425</v>
      </c>
      <c r="H12" s="51">
        <v>420</v>
      </c>
      <c r="I12" s="51">
        <v>420</v>
      </c>
      <c r="J12" s="14"/>
      <c r="K12" s="14"/>
      <c r="L12" s="14"/>
    </row>
    <row r="13" spans="1:12" ht="20.100000000000001" customHeight="1" x14ac:dyDescent="0.3">
      <c r="A13" s="46" t="s">
        <v>89</v>
      </c>
      <c r="B13" s="56" t="s">
        <v>91</v>
      </c>
      <c r="C13" s="51">
        <v>3511.1</v>
      </c>
      <c r="D13" s="51">
        <v>3841.41</v>
      </c>
      <c r="E13" s="58">
        <v>4160</v>
      </c>
      <c r="F13" s="58">
        <v>4160</v>
      </c>
      <c r="G13" s="147">
        <v>4260</v>
      </c>
      <c r="H13" s="51">
        <v>4160</v>
      </c>
      <c r="I13" s="51">
        <v>4160</v>
      </c>
      <c r="J13" s="14"/>
      <c r="K13" s="14"/>
      <c r="L13" s="14"/>
    </row>
    <row r="14" spans="1:12" ht="20.100000000000001" customHeight="1" x14ac:dyDescent="0.3">
      <c r="A14" s="44" t="s">
        <v>27</v>
      </c>
      <c r="B14" s="54" t="s">
        <v>90</v>
      </c>
      <c r="C14" s="51">
        <v>200.11</v>
      </c>
      <c r="D14" s="51">
        <v>219.06</v>
      </c>
      <c r="E14" s="58">
        <v>240</v>
      </c>
      <c r="F14" s="58">
        <v>240</v>
      </c>
      <c r="G14" s="147">
        <v>245</v>
      </c>
      <c r="H14" s="51">
        <v>240</v>
      </c>
      <c r="I14" s="51">
        <v>240</v>
      </c>
      <c r="J14" s="14"/>
      <c r="K14" s="14"/>
      <c r="L14" s="14"/>
    </row>
    <row r="15" spans="1:12" ht="20.100000000000001" customHeight="1" x14ac:dyDescent="0.3">
      <c r="A15" s="44" t="s">
        <v>28</v>
      </c>
      <c r="B15" s="54" t="s">
        <v>92</v>
      </c>
      <c r="C15" s="51">
        <v>747.55</v>
      </c>
      <c r="D15" s="51">
        <v>817.85</v>
      </c>
      <c r="E15" s="58">
        <v>890</v>
      </c>
      <c r="F15" s="58">
        <v>890</v>
      </c>
      <c r="G15" s="147">
        <v>910</v>
      </c>
      <c r="H15" s="51">
        <v>890</v>
      </c>
      <c r="I15" s="51">
        <v>890</v>
      </c>
      <c r="J15" s="14"/>
      <c r="K15" s="14"/>
      <c r="L15" s="14"/>
    </row>
    <row r="16" spans="1:12" ht="20.100000000000001" customHeight="1" x14ac:dyDescent="0.3">
      <c r="A16" s="44" t="s">
        <v>93</v>
      </c>
      <c r="B16" s="54" t="s">
        <v>94</v>
      </c>
      <c r="C16" s="51">
        <v>243.19</v>
      </c>
      <c r="D16" s="51">
        <v>264.20999999999998</v>
      </c>
      <c r="E16" s="58">
        <v>300</v>
      </c>
      <c r="F16" s="58">
        <v>300</v>
      </c>
      <c r="G16" s="147">
        <v>305</v>
      </c>
      <c r="H16" s="51">
        <v>300</v>
      </c>
      <c r="I16" s="51">
        <v>300</v>
      </c>
      <c r="J16" s="14"/>
      <c r="K16" s="14"/>
      <c r="L16" s="14"/>
    </row>
    <row r="17" spans="1:12" ht="20.100000000000001" customHeight="1" x14ac:dyDescent="0.3">
      <c r="A17" s="44" t="s">
        <v>29</v>
      </c>
      <c r="B17" s="54" t="s">
        <v>95</v>
      </c>
      <c r="C17" s="51">
        <v>1190.94</v>
      </c>
      <c r="D17" s="51">
        <v>1303.01</v>
      </c>
      <c r="E17" s="58">
        <v>1410</v>
      </c>
      <c r="F17" s="58">
        <v>1410</v>
      </c>
      <c r="G17" s="147">
        <v>1445</v>
      </c>
      <c r="H17" s="51">
        <v>1410</v>
      </c>
      <c r="I17" s="51">
        <v>1410</v>
      </c>
      <c r="J17" s="14"/>
      <c r="K17" s="14"/>
      <c r="L17" s="14"/>
    </row>
    <row r="18" spans="1:12" ht="20.100000000000001" customHeight="1" x14ac:dyDescent="0.3">
      <c r="A18" s="44" t="s">
        <v>69</v>
      </c>
      <c r="B18" s="54" t="s">
        <v>70</v>
      </c>
      <c r="C18" s="51">
        <v>157.11000000000001</v>
      </c>
      <c r="D18" s="51">
        <v>136.97999999999999</v>
      </c>
      <c r="E18" s="58">
        <v>200</v>
      </c>
      <c r="F18" s="58">
        <v>400</v>
      </c>
      <c r="G18" s="147">
        <v>500</v>
      </c>
      <c r="H18" s="51">
        <v>200</v>
      </c>
      <c r="I18" s="51">
        <v>300</v>
      </c>
      <c r="J18" s="14"/>
      <c r="K18" s="14"/>
      <c r="L18" s="14"/>
    </row>
    <row r="19" spans="1:12" ht="20.100000000000001" customHeight="1" x14ac:dyDescent="0.3">
      <c r="A19" s="44" t="s">
        <v>179</v>
      </c>
      <c r="B19" s="54" t="s">
        <v>96</v>
      </c>
      <c r="C19" s="51">
        <v>242.17</v>
      </c>
      <c r="D19" s="51">
        <v>238.8</v>
      </c>
      <c r="E19" s="58">
        <v>300</v>
      </c>
      <c r="F19" s="58">
        <v>250</v>
      </c>
      <c r="G19" s="147">
        <v>300</v>
      </c>
      <c r="H19" s="51">
        <v>320</v>
      </c>
      <c r="I19" s="51">
        <v>300</v>
      </c>
      <c r="J19" s="14"/>
      <c r="K19" s="14"/>
      <c r="L19" s="14"/>
    </row>
    <row r="20" spans="1:12" ht="20.100000000000001" customHeight="1" x14ac:dyDescent="0.3">
      <c r="A20" s="44" t="s">
        <v>223</v>
      </c>
      <c r="B20" s="54" t="s">
        <v>224</v>
      </c>
      <c r="C20" s="51">
        <v>0</v>
      </c>
      <c r="D20" s="51">
        <v>19.899999999999999</v>
      </c>
      <c r="E20" s="58">
        <v>20</v>
      </c>
      <c r="F20" s="58">
        <v>170</v>
      </c>
      <c r="G20" s="147">
        <v>200</v>
      </c>
      <c r="H20" s="51">
        <v>20</v>
      </c>
      <c r="I20" s="51">
        <v>20</v>
      </c>
      <c r="J20" s="14"/>
      <c r="K20" s="14"/>
      <c r="L20" s="14"/>
    </row>
    <row r="21" spans="1:12" ht="19.5" customHeight="1" x14ac:dyDescent="0.3">
      <c r="A21" s="44" t="s">
        <v>97</v>
      </c>
      <c r="B21" s="54" t="s">
        <v>171</v>
      </c>
      <c r="C21" s="51">
        <v>685.17</v>
      </c>
      <c r="D21" s="51">
        <v>639.03</v>
      </c>
      <c r="E21" s="58">
        <v>700</v>
      </c>
      <c r="F21" s="58">
        <v>600</v>
      </c>
      <c r="G21" s="147">
        <v>600</v>
      </c>
      <c r="H21" s="51">
        <v>850</v>
      </c>
      <c r="I21" s="51">
        <v>800</v>
      </c>
      <c r="J21" s="14"/>
      <c r="K21" s="14"/>
      <c r="L21" s="70" t="e">
        <f>SUM(#REF!)</f>
        <v>#REF!</v>
      </c>
    </row>
    <row r="22" spans="1:12" ht="20.100000000000001" customHeight="1" x14ac:dyDescent="0.3">
      <c r="A22" s="44" t="s">
        <v>164</v>
      </c>
      <c r="B22" s="54" t="s">
        <v>165</v>
      </c>
      <c r="C22" s="51">
        <v>0</v>
      </c>
      <c r="D22" s="51">
        <v>36.85</v>
      </c>
      <c r="E22" s="58">
        <v>800</v>
      </c>
      <c r="F22" s="58">
        <v>0</v>
      </c>
      <c r="G22" s="147">
        <v>0</v>
      </c>
      <c r="H22" s="51">
        <v>1000</v>
      </c>
      <c r="I22" s="51">
        <v>0</v>
      </c>
      <c r="J22" s="14"/>
      <c r="K22" s="14"/>
      <c r="L22" s="14"/>
    </row>
    <row r="23" spans="1:12" ht="20.100000000000001" customHeight="1" x14ac:dyDescent="0.3">
      <c r="A23" s="44" t="s">
        <v>245</v>
      </c>
      <c r="B23" s="54" t="s">
        <v>246</v>
      </c>
      <c r="C23" s="51">
        <v>0</v>
      </c>
      <c r="D23" s="51">
        <v>0</v>
      </c>
      <c r="E23" s="58">
        <v>200</v>
      </c>
      <c r="F23" s="58">
        <v>200</v>
      </c>
      <c r="G23" s="147">
        <v>0</v>
      </c>
      <c r="H23" s="51">
        <v>0</v>
      </c>
      <c r="I23" s="51">
        <v>0</v>
      </c>
      <c r="J23" s="14"/>
      <c r="K23" s="14"/>
      <c r="L23" s="14"/>
    </row>
    <row r="24" spans="1:12" ht="20.100000000000001" customHeight="1" x14ac:dyDescent="0.3">
      <c r="A24" s="44" t="s">
        <v>98</v>
      </c>
      <c r="B24" s="54" t="s">
        <v>99</v>
      </c>
      <c r="C24" s="51">
        <v>618.79999999999995</v>
      </c>
      <c r="D24" s="51">
        <v>0</v>
      </c>
      <c r="E24" s="58">
        <v>0</v>
      </c>
      <c r="F24" s="58">
        <v>0</v>
      </c>
      <c r="G24" s="147">
        <v>0</v>
      </c>
      <c r="H24" s="51">
        <v>0</v>
      </c>
      <c r="I24" s="51">
        <v>0</v>
      </c>
      <c r="J24" s="14"/>
      <c r="K24" s="14"/>
      <c r="L24" s="70" t="e">
        <f>SUM(L21:L21)</f>
        <v>#REF!</v>
      </c>
    </row>
    <row r="25" spans="1:12" ht="20.100000000000001" customHeight="1" x14ac:dyDescent="0.3">
      <c r="A25" s="44" t="s">
        <v>30</v>
      </c>
      <c r="B25" s="54" t="s">
        <v>24</v>
      </c>
      <c r="C25" s="51">
        <v>342.86</v>
      </c>
      <c r="D25" s="51">
        <v>513.79999999999995</v>
      </c>
      <c r="E25" s="58">
        <v>400</v>
      </c>
      <c r="F25" s="58">
        <v>300</v>
      </c>
      <c r="G25" s="147">
        <v>300</v>
      </c>
      <c r="H25" s="51">
        <v>520</v>
      </c>
      <c r="I25" s="51">
        <v>410</v>
      </c>
      <c r="J25" s="14"/>
      <c r="K25" s="14"/>
      <c r="L25" s="14"/>
    </row>
    <row r="26" spans="1:12" ht="20.100000000000001" customHeight="1" x14ac:dyDescent="0.3">
      <c r="A26" s="72">
        <v>1111633006</v>
      </c>
      <c r="B26" s="73" t="s">
        <v>209</v>
      </c>
      <c r="C26" s="122">
        <v>139.22</v>
      </c>
      <c r="D26" s="122">
        <v>120.53</v>
      </c>
      <c r="E26" s="220">
        <v>130</v>
      </c>
      <c r="F26" s="220">
        <v>126</v>
      </c>
      <c r="G26" s="148">
        <v>150</v>
      </c>
      <c r="H26" s="122">
        <v>120</v>
      </c>
      <c r="I26" s="122">
        <v>120</v>
      </c>
      <c r="J26" s="14"/>
      <c r="K26" s="14"/>
      <c r="L26" s="14"/>
    </row>
    <row r="27" spans="1:12" ht="20.100000000000001" customHeight="1" x14ac:dyDescent="0.3">
      <c r="A27" s="44" t="s">
        <v>100</v>
      </c>
      <c r="B27" s="54" t="s">
        <v>101</v>
      </c>
      <c r="C27" s="51">
        <v>68.3</v>
      </c>
      <c r="D27" s="51">
        <v>35</v>
      </c>
      <c r="E27" s="58">
        <v>70</v>
      </c>
      <c r="F27" s="58">
        <v>100</v>
      </c>
      <c r="G27" s="147">
        <v>100</v>
      </c>
      <c r="H27" s="51">
        <v>100</v>
      </c>
      <c r="I27" s="51">
        <v>50</v>
      </c>
      <c r="J27" s="14"/>
      <c r="K27" s="14"/>
      <c r="L27" s="14"/>
    </row>
    <row r="28" spans="1:12" ht="20.100000000000001" customHeight="1" x14ac:dyDescent="0.3">
      <c r="A28" s="44" t="s">
        <v>31</v>
      </c>
      <c r="B28" s="54" t="s">
        <v>44</v>
      </c>
      <c r="C28" s="51">
        <v>277.17</v>
      </c>
      <c r="D28" s="51">
        <v>52.42</v>
      </c>
      <c r="E28" s="58">
        <v>200</v>
      </c>
      <c r="F28" s="58">
        <v>150</v>
      </c>
      <c r="G28" s="147">
        <v>200</v>
      </c>
      <c r="H28" s="51">
        <v>300</v>
      </c>
      <c r="I28" s="51">
        <v>200</v>
      </c>
      <c r="J28" s="14"/>
      <c r="K28" s="14"/>
      <c r="L28" s="14"/>
    </row>
    <row r="29" spans="1:12" ht="20.100000000000001" customHeight="1" x14ac:dyDescent="0.3">
      <c r="A29" s="44" t="s">
        <v>102</v>
      </c>
      <c r="B29" s="54" t="s">
        <v>103</v>
      </c>
      <c r="C29" s="51">
        <v>234.96</v>
      </c>
      <c r="D29" s="51">
        <v>431.29</v>
      </c>
      <c r="E29" s="58">
        <v>500</v>
      </c>
      <c r="F29" s="58">
        <v>500</v>
      </c>
      <c r="G29" s="147">
        <v>500</v>
      </c>
      <c r="H29" s="51">
        <v>500</v>
      </c>
      <c r="I29" s="51">
        <v>600</v>
      </c>
      <c r="J29" s="14"/>
      <c r="K29" s="14"/>
      <c r="L29" s="14"/>
    </row>
    <row r="30" spans="1:12" ht="20.100000000000001" customHeight="1" x14ac:dyDescent="0.3">
      <c r="A30" s="44" t="s">
        <v>104</v>
      </c>
      <c r="B30" s="54" t="s">
        <v>105</v>
      </c>
      <c r="C30" s="51">
        <v>30.75</v>
      </c>
      <c r="D30" s="51">
        <v>375.5</v>
      </c>
      <c r="E30" s="58">
        <v>300</v>
      </c>
      <c r="F30" s="58">
        <v>600</v>
      </c>
      <c r="G30" s="147">
        <v>330</v>
      </c>
      <c r="H30" s="51">
        <v>100</v>
      </c>
      <c r="I30" s="51">
        <v>100</v>
      </c>
      <c r="J30" s="14"/>
      <c r="K30" s="14"/>
      <c r="L30" s="14"/>
    </row>
    <row r="31" spans="1:12" ht="20.100000000000001" customHeight="1" x14ac:dyDescent="0.3">
      <c r="A31" s="44" t="s">
        <v>106</v>
      </c>
      <c r="B31" s="54" t="s">
        <v>107</v>
      </c>
      <c r="C31" s="51">
        <v>144</v>
      </c>
      <c r="D31" s="51">
        <v>144</v>
      </c>
      <c r="E31" s="58">
        <v>150</v>
      </c>
      <c r="F31" s="58">
        <v>144</v>
      </c>
      <c r="G31" s="147">
        <v>150</v>
      </c>
      <c r="H31" s="51">
        <v>150</v>
      </c>
      <c r="I31" s="51">
        <v>150</v>
      </c>
      <c r="J31" s="14"/>
      <c r="K31" s="14"/>
      <c r="L31" s="14"/>
    </row>
    <row r="32" spans="1:12" ht="20.100000000000001" customHeight="1" x14ac:dyDescent="0.3">
      <c r="A32" s="44" t="s">
        <v>45</v>
      </c>
      <c r="B32" s="54" t="s">
        <v>108</v>
      </c>
      <c r="C32" s="51">
        <v>1.6</v>
      </c>
      <c r="D32" s="51">
        <v>1.5</v>
      </c>
      <c r="E32" s="58">
        <v>50</v>
      </c>
      <c r="F32" s="58">
        <v>10</v>
      </c>
      <c r="G32" s="147">
        <v>100</v>
      </c>
      <c r="H32" s="51">
        <v>50</v>
      </c>
      <c r="I32" s="51">
        <v>50</v>
      </c>
      <c r="J32" s="14"/>
      <c r="K32" s="14"/>
      <c r="L32" s="14"/>
    </row>
    <row r="33" spans="1:12" ht="20.100000000000001" customHeight="1" x14ac:dyDescent="0.3">
      <c r="A33" s="44" t="s">
        <v>109</v>
      </c>
      <c r="B33" s="54" t="s">
        <v>32</v>
      </c>
      <c r="C33" s="51">
        <v>0</v>
      </c>
      <c r="D33" s="51">
        <v>0</v>
      </c>
      <c r="E33" s="58">
        <v>100</v>
      </c>
      <c r="F33" s="58">
        <v>0</v>
      </c>
      <c r="G33" s="147">
        <v>100</v>
      </c>
      <c r="H33" s="51">
        <v>250</v>
      </c>
      <c r="I33" s="51">
        <v>100</v>
      </c>
      <c r="J33" s="14"/>
      <c r="K33" s="14"/>
      <c r="L33" s="14"/>
    </row>
    <row r="34" spans="1:12" ht="20.100000000000001" customHeight="1" x14ac:dyDescent="0.3">
      <c r="A34" s="44" t="s">
        <v>33</v>
      </c>
      <c r="B34" s="54" t="s">
        <v>166</v>
      </c>
      <c r="C34" s="51">
        <v>0</v>
      </c>
      <c r="D34" s="51">
        <v>0</v>
      </c>
      <c r="E34" s="58">
        <v>2000</v>
      </c>
      <c r="F34" s="58">
        <v>0</v>
      </c>
      <c r="G34" s="147">
        <v>0</v>
      </c>
      <c r="H34" s="51">
        <v>3000</v>
      </c>
      <c r="I34" s="51">
        <v>0</v>
      </c>
      <c r="J34" s="14"/>
      <c r="K34" s="14"/>
      <c r="L34" s="14"/>
    </row>
    <row r="35" spans="1:12" ht="20.100000000000001" customHeight="1" x14ac:dyDescent="0.3">
      <c r="A35" s="44" t="s">
        <v>225</v>
      </c>
      <c r="B35" s="54" t="s">
        <v>226</v>
      </c>
      <c r="C35" s="51">
        <v>0</v>
      </c>
      <c r="D35" s="51">
        <v>380.94</v>
      </c>
      <c r="E35" s="58">
        <v>200</v>
      </c>
      <c r="F35" s="58">
        <v>125</v>
      </c>
      <c r="G35" s="147">
        <v>150</v>
      </c>
      <c r="H35" s="51">
        <v>190</v>
      </c>
      <c r="I35" s="51">
        <v>200</v>
      </c>
      <c r="J35" s="14"/>
      <c r="K35" s="14"/>
      <c r="L35" s="14"/>
    </row>
    <row r="36" spans="1:12" ht="20.100000000000001" customHeight="1" x14ac:dyDescent="0.3">
      <c r="A36" s="44" t="s">
        <v>110</v>
      </c>
      <c r="B36" s="54" t="s">
        <v>111</v>
      </c>
      <c r="C36" s="51">
        <v>188</v>
      </c>
      <c r="D36" s="51">
        <v>303.39999999999998</v>
      </c>
      <c r="E36" s="58">
        <v>300</v>
      </c>
      <c r="F36" s="58">
        <v>950</v>
      </c>
      <c r="G36" s="147">
        <v>200</v>
      </c>
      <c r="H36" s="51">
        <v>250</v>
      </c>
      <c r="I36" s="51">
        <v>400</v>
      </c>
      <c r="J36" s="14"/>
      <c r="K36" s="14"/>
      <c r="L36" s="14"/>
    </row>
    <row r="37" spans="1:12" ht="20.100000000000001" customHeight="1" x14ac:dyDescent="0.3">
      <c r="A37" s="44" t="s">
        <v>112</v>
      </c>
      <c r="B37" s="54" t="s">
        <v>227</v>
      </c>
      <c r="C37" s="51">
        <v>1334.4</v>
      </c>
      <c r="D37" s="51">
        <v>199.08</v>
      </c>
      <c r="E37" s="58">
        <v>200</v>
      </c>
      <c r="F37" s="58">
        <v>0</v>
      </c>
      <c r="G37" s="147">
        <v>200</v>
      </c>
      <c r="H37" s="51">
        <v>250</v>
      </c>
      <c r="I37" s="51">
        <v>200</v>
      </c>
      <c r="J37" s="14"/>
      <c r="K37" s="14"/>
      <c r="L37" s="14"/>
    </row>
    <row r="38" spans="1:12" ht="20.100000000000001" customHeight="1" x14ac:dyDescent="0.3">
      <c r="A38" s="44" t="s">
        <v>113</v>
      </c>
      <c r="B38" s="54" t="s">
        <v>35</v>
      </c>
      <c r="C38" s="51">
        <v>1965.92</v>
      </c>
      <c r="D38" s="51">
        <v>1012.19</v>
      </c>
      <c r="E38" s="58">
        <v>1300</v>
      </c>
      <c r="F38" s="58">
        <v>700</v>
      </c>
      <c r="G38" s="147">
        <v>800</v>
      </c>
      <c r="H38" s="51">
        <v>1500</v>
      </c>
      <c r="I38" s="51">
        <v>1500</v>
      </c>
      <c r="J38" s="14"/>
      <c r="K38" s="14"/>
      <c r="L38" s="14"/>
    </row>
    <row r="39" spans="1:12" ht="20.100000000000001" customHeight="1" x14ac:dyDescent="0.3">
      <c r="A39" s="44" t="s">
        <v>114</v>
      </c>
      <c r="B39" s="54" t="s">
        <v>115</v>
      </c>
      <c r="C39" s="51">
        <v>40.159999999999997</v>
      </c>
      <c r="D39" s="51">
        <v>28.56</v>
      </c>
      <c r="E39" s="58">
        <v>30</v>
      </c>
      <c r="F39" s="58">
        <v>30</v>
      </c>
      <c r="G39" s="147">
        <v>30</v>
      </c>
      <c r="H39" s="51">
        <v>50</v>
      </c>
      <c r="I39" s="51">
        <v>30</v>
      </c>
      <c r="J39" s="14"/>
      <c r="K39" s="14"/>
      <c r="L39" s="14"/>
    </row>
    <row r="40" spans="1:12" ht="20.100000000000001" customHeight="1" x14ac:dyDescent="0.3">
      <c r="A40" s="44" t="s">
        <v>116</v>
      </c>
      <c r="B40" s="54" t="s">
        <v>25</v>
      </c>
      <c r="C40" s="51">
        <v>1467.1</v>
      </c>
      <c r="D40" s="51">
        <v>1616</v>
      </c>
      <c r="E40" s="58">
        <v>1500</v>
      </c>
      <c r="F40" s="58">
        <v>1500</v>
      </c>
      <c r="G40" s="147">
        <v>900</v>
      </c>
      <c r="H40" s="51">
        <v>1500</v>
      </c>
      <c r="I40" s="51">
        <v>1500</v>
      </c>
      <c r="J40" s="14"/>
      <c r="K40" s="14"/>
      <c r="L40" s="14"/>
    </row>
    <row r="41" spans="1:12" ht="20.100000000000001" customHeight="1" x14ac:dyDescent="0.3">
      <c r="A41" s="44" t="s">
        <v>38</v>
      </c>
      <c r="B41" s="54" t="s">
        <v>117</v>
      </c>
      <c r="C41" s="51">
        <v>385.01</v>
      </c>
      <c r="D41" s="51">
        <v>385.01</v>
      </c>
      <c r="E41" s="58">
        <v>400</v>
      </c>
      <c r="F41" s="58">
        <v>400</v>
      </c>
      <c r="G41" s="147">
        <v>400</v>
      </c>
      <c r="H41" s="51">
        <v>400</v>
      </c>
      <c r="I41" s="51">
        <v>400</v>
      </c>
      <c r="J41" s="14"/>
      <c r="K41" s="14"/>
      <c r="L41" s="14"/>
    </row>
    <row r="42" spans="1:12" ht="20.100000000000001" customHeight="1" x14ac:dyDescent="0.3">
      <c r="A42" s="44" t="s">
        <v>39</v>
      </c>
      <c r="B42" s="54" t="s">
        <v>40</v>
      </c>
      <c r="C42" s="51">
        <v>377.7</v>
      </c>
      <c r="D42" s="51">
        <v>384.84</v>
      </c>
      <c r="E42" s="58">
        <v>400</v>
      </c>
      <c r="F42" s="58">
        <v>440</v>
      </c>
      <c r="G42" s="147">
        <v>450</v>
      </c>
      <c r="H42" s="51">
        <v>400</v>
      </c>
      <c r="I42" s="51">
        <v>500</v>
      </c>
      <c r="J42" s="14"/>
      <c r="K42" s="14"/>
      <c r="L42" s="14"/>
    </row>
    <row r="43" spans="1:12" ht="20.100000000000001" customHeight="1" x14ac:dyDescent="0.3">
      <c r="A43" s="44" t="s">
        <v>118</v>
      </c>
      <c r="B43" s="54" t="s">
        <v>193</v>
      </c>
      <c r="C43" s="51">
        <v>35.21</v>
      </c>
      <c r="D43" s="51">
        <v>56.59</v>
      </c>
      <c r="E43" s="58">
        <v>60</v>
      </c>
      <c r="F43" s="58">
        <v>40</v>
      </c>
      <c r="G43" s="147">
        <v>40</v>
      </c>
      <c r="H43" s="51">
        <v>60</v>
      </c>
      <c r="I43" s="51">
        <v>60</v>
      </c>
      <c r="J43" s="14"/>
      <c r="K43" s="14"/>
      <c r="L43" s="14"/>
    </row>
    <row r="44" spans="1:12" ht="20.100000000000001" customHeight="1" x14ac:dyDescent="0.3">
      <c r="A44" s="44" t="s">
        <v>65</v>
      </c>
      <c r="B44" s="54" t="s">
        <v>119</v>
      </c>
      <c r="C44" s="51">
        <v>600</v>
      </c>
      <c r="D44" s="51">
        <v>869.3</v>
      </c>
      <c r="E44" s="58">
        <v>800</v>
      </c>
      <c r="F44" s="58">
        <v>800</v>
      </c>
      <c r="G44" s="147">
        <v>800</v>
      </c>
      <c r="H44" s="51">
        <v>800</v>
      </c>
      <c r="I44" s="51">
        <v>800</v>
      </c>
      <c r="J44" s="14"/>
      <c r="K44" s="14"/>
      <c r="L44" s="14"/>
    </row>
    <row r="45" spans="1:12" ht="20.100000000000001" customHeight="1" x14ac:dyDescent="0.3">
      <c r="A45" s="44" t="s">
        <v>41</v>
      </c>
      <c r="B45" s="54" t="s">
        <v>244</v>
      </c>
      <c r="C45" s="51">
        <v>151</v>
      </c>
      <c r="D45" s="51">
        <v>0</v>
      </c>
      <c r="E45" s="58">
        <v>200</v>
      </c>
      <c r="F45" s="58">
        <v>200</v>
      </c>
      <c r="G45" s="147">
        <v>0</v>
      </c>
      <c r="H45" s="51">
        <v>200</v>
      </c>
      <c r="I45" s="51">
        <v>200</v>
      </c>
      <c r="J45" s="14"/>
      <c r="K45" s="14"/>
      <c r="L45" s="14"/>
    </row>
    <row r="46" spans="1:12" ht="20.100000000000001" customHeight="1" x14ac:dyDescent="0.3">
      <c r="A46" s="44" t="s">
        <v>167</v>
      </c>
      <c r="B46" s="54" t="s">
        <v>234</v>
      </c>
      <c r="C46" s="51">
        <v>0</v>
      </c>
      <c r="D46" s="51">
        <v>11.26</v>
      </c>
      <c r="E46" s="58">
        <v>0</v>
      </c>
      <c r="F46" s="58">
        <v>0</v>
      </c>
      <c r="G46" s="147">
        <v>0</v>
      </c>
      <c r="H46" s="51">
        <v>0</v>
      </c>
      <c r="I46" s="51">
        <v>0</v>
      </c>
      <c r="J46" s="14"/>
      <c r="K46" s="14"/>
      <c r="L46" s="14"/>
    </row>
    <row r="47" spans="1:12" ht="20.100000000000001" customHeight="1" x14ac:dyDescent="0.3">
      <c r="A47" s="44" t="s">
        <v>120</v>
      </c>
      <c r="B47" s="54" t="s">
        <v>121</v>
      </c>
      <c r="C47" s="51">
        <v>55.68</v>
      </c>
      <c r="D47" s="51">
        <v>37.17</v>
      </c>
      <c r="E47" s="58">
        <v>60</v>
      </c>
      <c r="F47" s="58">
        <v>56</v>
      </c>
      <c r="G47" s="147">
        <v>60</v>
      </c>
      <c r="H47" s="51">
        <v>60</v>
      </c>
      <c r="I47" s="51">
        <v>60</v>
      </c>
      <c r="J47" s="14"/>
      <c r="K47" s="14"/>
      <c r="L47" s="14"/>
    </row>
    <row r="48" spans="1:12" ht="20.100000000000001" customHeight="1" x14ac:dyDescent="0.3">
      <c r="A48" s="44" t="s">
        <v>228</v>
      </c>
      <c r="B48" s="54" t="s">
        <v>229</v>
      </c>
      <c r="C48" s="51">
        <v>0</v>
      </c>
      <c r="D48" s="51">
        <v>128.86000000000001</v>
      </c>
      <c r="E48" s="58">
        <v>130</v>
      </c>
      <c r="F48" s="58">
        <v>150</v>
      </c>
      <c r="G48" s="147">
        <v>150</v>
      </c>
      <c r="H48" s="51">
        <v>130</v>
      </c>
      <c r="I48" s="51">
        <v>130</v>
      </c>
      <c r="J48" s="14"/>
      <c r="K48" s="14"/>
      <c r="L48" s="14"/>
    </row>
    <row r="49" spans="1:12" ht="20.100000000000001" customHeight="1" x14ac:dyDescent="0.3">
      <c r="A49" s="44" t="s">
        <v>42</v>
      </c>
      <c r="B49" s="54" t="s">
        <v>122</v>
      </c>
      <c r="C49" s="51">
        <v>212.82</v>
      </c>
      <c r="D49" s="51">
        <v>152.25</v>
      </c>
      <c r="E49" s="58">
        <v>220</v>
      </c>
      <c r="F49" s="58">
        <v>252</v>
      </c>
      <c r="G49" s="147">
        <v>250</v>
      </c>
      <c r="H49" s="51">
        <v>200</v>
      </c>
      <c r="I49" s="51">
        <v>200</v>
      </c>
      <c r="J49" s="14"/>
      <c r="K49" s="14"/>
      <c r="L49" s="14"/>
    </row>
    <row r="50" spans="1:12" ht="18.75" customHeight="1" x14ac:dyDescent="0.3">
      <c r="A50" s="44" t="s">
        <v>168</v>
      </c>
      <c r="B50" s="54" t="s">
        <v>169</v>
      </c>
      <c r="C50" s="51">
        <v>0</v>
      </c>
      <c r="D50" s="51">
        <v>0</v>
      </c>
      <c r="E50" s="58">
        <v>0</v>
      </c>
      <c r="F50" s="58">
        <v>0</v>
      </c>
      <c r="G50" s="147">
        <v>0</v>
      </c>
      <c r="H50" s="51">
        <v>0</v>
      </c>
      <c r="I50" s="51">
        <v>0</v>
      </c>
      <c r="J50" s="14"/>
      <c r="K50" s="14"/>
      <c r="L50" s="14"/>
    </row>
    <row r="51" spans="1:12" ht="16.5" hidden="1" customHeight="1" x14ac:dyDescent="0.3">
      <c r="A51" s="44"/>
      <c r="B51" s="57"/>
      <c r="C51" s="51"/>
      <c r="D51" s="53"/>
      <c r="E51" s="221"/>
      <c r="F51" s="221"/>
      <c r="G51" s="149"/>
      <c r="H51" s="51"/>
      <c r="I51" s="51"/>
      <c r="J51" s="14"/>
      <c r="K51" s="14"/>
      <c r="L51" s="14"/>
    </row>
    <row r="52" spans="1:12" ht="16.5" hidden="1" customHeight="1" x14ac:dyDescent="0.3">
      <c r="A52" s="44"/>
      <c r="B52" s="57"/>
      <c r="C52" s="51"/>
      <c r="D52" s="53"/>
      <c r="E52" s="221"/>
      <c r="F52" s="221"/>
      <c r="G52" s="149"/>
      <c r="H52" s="51"/>
      <c r="I52" s="51"/>
      <c r="J52" s="14"/>
      <c r="K52" s="14"/>
      <c r="L52" s="14"/>
    </row>
    <row r="53" spans="1:12" ht="16.5" hidden="1" customHeight="1" x14ac:dyDescent="0.3">
      <c r="A53" s="44"/>
      <c r="B53" s="57"/>
      <c r="C53" s="51"/>
      <c r="D53" s="53"/>
      <c r="E53" s="221"/>
      <c r="F53" s="221"/>
      <c r="G53" s="149"/>
      <c r="H53" s="51"/>
      <c r="I53" s="51"/>
      <c r="J53" s="14"/>
      <c r="K53" s="14"/>
      <c r="L53" s="14"/>
    </row>
    <row r="54" spans="1:12" ht="16.5" hidden="1" customHeight="1" x14ac:dyDescent="0.3">
      <c r="A54" s="44"/>
      <c r="B54" s="57"/>
      <c r="C54" s="51"/>
      <c r="D54" s="53"/>
      <c r="E54" s="221"/>
      <c r="F54" s="221"/>
      <c r="G54" s="149"/>
      <c r="H54" s="51"/>
      <c r="I54" s="51"/>
      <c r="J54" s="14"/>
      <c r="K54" s="14"/>
      <c r="L54" s="14"/>
    </row>
    <row r="55" spans="1:12" ht="16.5" hidden="1" customHeight="1" x14ac:dyDescent="0.3">
      <c r="A55" s="44"/>
      <c r="B55" s="57"/>
      <c r="C55" s="51"/>
      <c r="D55" s="53"/>
      <c r="E55" s="221"/>
      <c r="F55" s="221"/>
      <c r="G55" s="149"/>
      <c r="H55" s="51"/>
      <c r="I55" s="51"/>
      <c r="J55" s="14"/>
      <c r="K55" s="14"/>
      <c r="L55" s="14"/>
    </row>
    <row r="56" spans="1:12" ht="16.5" hidden="1" customHeight="1" x14ac:dyDescent="0.3">
      <c r="A56" s="44"/>
      <c r="B56" s="57"/>
      <c r="C56" s="51"/>
      <c r="D56" s="53"/>
      <c r="E56" s="221"/>
      <c r="F56" s="221"/>
      <c r="G56" s="149"/>
      <c r="H56" s="51"/>
      <c r="I56" s="51"/>
      <c r="J56" s="14"/>
      <c r="K56" s="14"/>
      <c r="L56" s="14"/>
    </row>
    <row r="57" spans="1:12" ht="16.5" hidden="1" customHeight="1" x14ac:dyDescent="0.3">
      <c r="A57" s="44"/>
      <c r="B57" s="57"/>
      <c r="C57" s="51"/>
      <c r="D57" s="53"/>
      <c r="E57" s="221"/>
      <c r="F57" s="221"/>
      <c r="G57" s="149"/>
      <c r="H57" s="51"/>
      <c r="I57" s="51"/>
      <c r="J57" s="14"/>
      <c r="K57" s="14"/>
      <c r="L57" s="14"/>
    </row>
    <row r="58" spans="1:12" ht="16.5" hidden="1" customHeight="1" x14ac:dyDescent="0.3">
      <c r="A58" s="44"/>
      <c r="B58" s="57"/>
      <c r="C58" s="51"/>
      <c r="D58" s="53"/>
      <c r="E58" s="221"/>
      <c r="F58" s="221"/>
      <c r="G58" s="149"/>
      <c r="H58" s="51"/>
      <c r="I58" s="51"/>
      <c r="J58" s="14"/>
      <c r="K58" s="14"/>
      <c r="L58" s="14"/>
    </row>
    <row r="59" spans="1:12" ht="16.5" hidden="1" customHeight="1" x14ac:dyDescent="0.3">
      <c r="A59" s="44"/>
      <c r="B59" s="57"/>
      <c r="C59" s="51"/>
      <c r="D59" s="53"/>
      <c r="E59" s="221"/>
      <c r="F59" s="221"/>
      <c r="G59" s="149"/>
      <c r="H59" s="51"/>
      <c r="I59" s="51"/>
      <c r="J59" s="14"/>
      <c r="K59" s="14"/>
      <c r="L59" s="14"/>
    </row>
    <row r="60" spans="1:12" ht="16.5" hidden="1" customHeight="1" x14ac:dyDescent="0.3">
      <c r="A60" s="44"/>
      <c r="B60" s="57"/>
      <c r="C60" s="51"/>
      <c r="D60" s="53"/>
      <c r="E60" s="221"/>
      <c r="F60" s="221"/>
      <c r="G60" s="149"/>
      <c r="H60" s="51"/>
      <c r="I60" s="51"/>
      <c r="J60" s="14"/>
      <c r="K60" s="14"/>
      <c r="L60" s="14"/>
    </row>
    <row r="61" spans="1:12" ht="16.5" hidden="1" customHeight="1" x14ac:dyDescent="0.3">
      <c r="A61" s="44"/>
      <c r="B61" s="57"/>
      <c r="C61" s="51"/>
      <c r="D61" s="53"/>
      <c r="E61" s="221"/>
      <c r="F61" s="221"/>
      <c r="G61" s="149"/>
      <c r="H61" s="51"/>
      <c r="I61" s="51"/>
      <c r="J61" s="14"/>
      <c r="K61" s="14"/>
      <c r="L61" s="14"/>
    </row>
    <row r="62" spans="1:12" ht="16.5" hidden="1" customHeight="1" x14ac:dyDescent="0.3">
      <c r="A62" s="44"/>
      <c r="B62" s="57"/>
      <c r="C62" s="51"/>
      <c r="D62" s="53"/>
      <c r="E62" s="221"/>
      <c r="F62" s="221"/>
      <c r="G62" s="149"/>
      <c r="H62" s="51"/>
      <c r="I62" s="51"/>
      <c r="J62" s="14"/>
      <c r="K62" s="14"/>
      <c r="L62" s="14"/>
    </row>
    <row r="63" spans="1:12" ht="16.5" hidden="1" customHeight="1" x14ac:dyDescent="0.3">
      <c r="A63" s="44"/>
      <c r="B63" s="57"/>
      <c r="C63" s="51"/>
      <c r="D63" s="53"/>
      <c r="E63" s="221"/>
      <c r="F63" s="221"/>
      <c r="G63" s="149"/>
      <c r="H63" s="51"/>
      <c r="I63" s="51"/>
      <c r="J63" s="14"/>
      <c r="K63" s="14"/>
      <c r="L63" s="14"/>
    </row>
    <row r="64" spans="1:12" ht="16.5" hidden="1" customHeight="1" x14ac:dyDescent="0.3">
      <c r="A64" s="44"/>
      <c r="B64" s="57"/>
      <c r="C64" s="51"/>
      <c r="D64" s="53"/>
      <c r="E64" s="221"/>
      <c r="F64" s="221"/>
      <c r="G64" s="149"/>
      <c r="H64" s="51"/>
      <c r="I64" s="51"/>
      <c r="J64" s="14"/>
      <c r="K64" s="14"/>
      <c r="L64" s="14"/>
    </row>
    <row r="65" spans="1:12" ht="16.5" hidden="1" customHeight="1" x14ac:dyDescent="0.3">
      <c r="A65" s="44"/>
      <c r="B65" s="57"/>
      <c r="C65" s="51"/>
      <c r="D65" s="53"/>
      <c r="E65" s="221"/>
      <c r="F65" s="221"/>
      <c r="G65" s="149"/>
      <c r="H65" s="51"/>
      <c r="I65" s="51"/>
      <c r="J65" s="14"/>
      <c r="K65" s="14"/>
      <c r="L65" s="14"/>
    </row>
    <row r="66" spans="1:12" ht="16.5" hidden="1" customHeight="1" x14ac:dyDescent="0.3">
      <c r="A66" s="44"/>
      <c r="B66" s="57"/>
      <c r="C66" s="51"/>
      <c r="D66" s="53"/>
      <c r="E66" s="221"/>
      <c r="F66" s="221"/>
      <c r="G66" s="149"/>
      <c r="H66" s="51"/>
      <c r="I66" s="51"/>
      <c r="J66" s="14"/>
      <c r="K66" s="14"/>
      <c r="L66" s="14"/>
    </row>
    <row r="67" spans="1:12" ht="16.5" hidden="1" customHeight="1" x14ac:dyDescent="0.3">
      <c r="A67" s="44"/>
      <c r="B67" s="57"/>
      <c r="C67" s="51"/>
      <c r="D67" s="53"/>
      <c r="E67" s="221"/>
      <c r="F67" s="221"/>
      <c r="G67" s="149"/>
      <c r="H67" s="51"/>
      <c r="I67" s="51"/>
      <c r="J67" s="14"/>
      <c r="K67" s="14"/>
      <c r="L67" s="14"/>
    </row>
    <row r="68" spans="1:12" ht="16.5" hidden="1" customHeight="1" x14ac:dyDescent="0.3">
      <c r="A68" s="44"/>
      <c r="B68" s="57"/>
      <c r="C68" s="51"/>
      <c r="D68" s="53"/>
      <c r="E68" s="221"/>
      <c r="F68" s="221"/>
      <c r="G68" s="149"/>
      <c r="H68" s="51"/>
      <c r="I68" s="51"/>
      <c r="J68" s="14"/>
      <c r="K68" s="14"/>
      <c r="L68" s="14"/>
    </row>
    <row r="69" spans="1:12" ht="16.5" hidden="1" customHeight="1" x14ac:dyDescent="0.3">
      <c r="A69" s="44"/>
      <c r="B69" s="57"/>
      <c r="C69" s="51"/>
      <c r="D69" s="53"/>
      <c r="E69" s="221"/>
      <c r="F69" s="221"/>
      <c r="G69" s="149"/>
      <c r="H69" s="51"/>
      <c r="I69" s="51"/>
      <c r="J69" s="14"/>
      <c r="K69" s="14"/>
      <c r="L69" s="14"/>
    </row>
    <row r="70" spans="1:12" ht="16.5" hidden="1" customHeight="1" x14ac:dyDescent="0.3">
      <c r="A70" s="44"/>
      <c r="B70" s="57"/>
      <c r="C70" s="51"/>
      <c r="D70" s="53"/>
      <c r="E70" s="221"/>
      <c r="F70" s="221"/>
      <c r="G70" s="149"/>
      <c r="H70" s="51"/>
      <c r="I70" s="51"/>
      <c r="J70" s="14"/>
      <c r="K70" s="14"/>
      <c r="L70" s="14"/>
    </row>
    <row r="71" spans="1:12" ht="16.5" hidden="1" customHeight="1" x14ac:dyDescent="0.3">
      <c r="A71" s="44"/>
      <c r="B71" s="57"/>
      <c r="C71" s="51"/>
      <c r="D71" s="53"/>
      <c r="E71" s="221"/>
      <c r="F71" s="221"/>
      <c r="G71" s="149"/>
      <c r="H71" s="51"/>
      <c r="I71" s="51"/>
      <c r="J71" s="14"/>
      <c r="K71" s="14"/>
      <c r="L71" s="14"/>
    </row>
    <row r="72" spans="1:12" ht="16.5" hidden="1" customHeight="1" x14ac:dyDescent="0.3">
      <c r="A72" s="44"/>
      <c r="B72" s="57"/>
      <c r="C72" s="51"/>
      <c r="D72" s="53"/>
      <c r="E72" s="221"/>
      <c r="F72" s="221"/>
      <c r="G72" s="149"/>
      <c r="H72" s="51"/>
      <c r="I72" s="51"/>
      <c r="J72" s="14"/>
      <c r="K72" s="14"/>
      <c r="L72" s="14"/>
    </row>
    <row r="73" spans="1:12" ht="16.5" hidden="1" customHeight="1" x14ac:dyDescent="0.3">
      <c r="A73" s="44"/>
      <c r="B73" s="57"/>
      <c r="C73" s="51"/>
      <c r="D73" s="53"/>
      <c r="E73" s="221"/>
      <c r="F73" s="221"/>
      <c r="G73" s="149"/>
      <c r="H73" s="51"/>
      <c r="I73" s="51"/>
      <c r="J73" s="14"/>
      <c r="K73" s="14"/>
      <c r="L73" s="14"/>
    </row>
    <row r="74" spans="1:12" ht="16.5" hidden="1" customHeight="1" x14ac:dyDescent="0.3">
      <c r="A74" s="44"/>
      <c r="B74" s="57"/>
      <c r="C74" s="51"/>
      <c r="D74" s="53"/>
      <c r="E74" s="221"/>
      <c r="F74" s="221"/>
      <c r="G74" s="149"/>
      <c r="H74" s="51"/>
      <c r="I74" s="51"/>
      <c r="J74" s="14"/>
      <c r="K74" s="14"/>
      <c r="L74" s="14"/>
    </row>
    <row r="75" spans="1:12" ht="16.5" hidden="1" customHeight="1" x14ac:dyDescent="0.3">
      <c r="A75" s="44"/>
      <c r="B75" s="57"/>
      <c r="C75" s="51"/>
      <c r="D75" s="53"/>
      <c r="E75" s="221"/>
      <c r="F75" s="221"/>
      <c r="G75" s="149"/>
      <c r="H75" s="51"/>
      <c r="I75" s="51"/>
      <c r="J75" s="14"/>
      <c r="K75" s="14"/>
      <c r="L75" s="14"/>
    </row>
    <row r="76" spans="1:12" ht="16.5" hidden="1" customHeight="1" x14ac:dyDescent="0.3">
      <c r="A76" s="44"/>
      <c r="B76" s="57"/>
      <c r="C76" s="51"/>
      <c r="D76" s="53"/>
      <c r="E76" s="221"/>
      <c r="F76" s="221"/>
      <c r="G76" s="149"/>
      <c r="H76" s="51"/>
      <c r="I76" s="51"/>
      <c r="J76" s="14"/>
      <c r="K76" s="14"/>
      <c r="L76" s="14"/>
    </row>
    <row r="77" spans="1:12" ht="16.5" hidden="1" customHeight="1" x14ac:dyDescent="0.3">
      <c r="A77" s="44"/>
      <c r="B77" s="57"/>
      <c r="C77" s="51"/>
      <c r="D77" s="53"/>
      <c r="E77" s="221"/>
      <c r="F77" s="221"/>
      <c r="G77" s="149"/>
      <c r="H77" s="51"/>
      <c r="I77" s="51"/>
      <c r="J77" s="14"/>
      <c r="K77" s="14"/>
      <c r="L77" s="14"/>
    </row>
    <row r="78" spans="1:12" ht="16.5" hidden="1" customHeight="1" x14ac:dyDescent="0.3">
      <c r="A78" s="44"/>
      <c r="B78" s="57"/>
      <c r="C78" s="51"/>
      <c r="D78" s="53"/>
      <c r="E78" s="221"/>
      <c r="F78" s="221"/>
      <c r="G78" s="149"/>
      <c r="H78" s="51"/>
      <c r="I78" s="51"/>
      <c r="J78" s="14"/>
      <c r="K78" s="14"/>
      <c r="L78" s="14"/>
    </row>
    <row r="79" spans="1:12" ht="16.5" hidden="1" customHeight="1" x14ac:dyDescent="0.3">
      <c r="A79" s="44"/>
      <c r="B79" s="57"/>
      <c r="C79" s="51"/>
      <c r="D79" s="53"/>
      <c r="E79" s="221"/>
      <c r="F79" s="221"/>
      <c r="G79" s="149"/>
      <c r="H79" s="51"/>
      <c r="I79" s="51"/>
      <c r="J79" s="14"/>
      <c r="K79" s="14"/>
      <c r="L79" s="14"/>
    </row>
    <row r="80" spans="1:12" ht="16.5" hidden="1" customHeight="1" x14ac:dyDescent="0.3">
      <c r="A80" s="44"/>
      <c r="B80" s="57"/>
      <c r="C80" s="51"/>
      <c r="D80" s="53"/>
      <c r="E80" s="221"/>
      <c r="F80" s="221"/>
      <c r="G80" s="149"/>
      <c r="H80" s="51"/>
      <c r="I80" s="51"/>
      <c r="J80" s="14"/>
      <c r="K80" s="14"/>
      <c r="L80" s="14"/>
    </row>
    <row r="81" spans="1:109" ht="16.5" hidden="1" customHeight="1" x14ac:dyDescent="0.3">
      <c r="A81" s="44"/>
      <c r="B81" s="57"/>
      <c r="C81" s="51"/>
      <c r="D81" s="53"/>
      <c r="E81" s="221"/>
      <c r="F81" s="221"/>
      <c r="G81" s="149"/>
      <c r="H81" s="51"/>
      <c r="I81" s="51"/>
      <c r="J81" s="14"/>
      <c r="K81" s="14"/>
      <c r="L81" s="14"/>
    </row>
    <row r="82" spans="1:109" ht="16.5" hidden="1" customHeight="1" x14ac:dyDescent="0.3">
      <c r="A82" s="44"/>
      <c r="B82" s="57"/>
      <c r="C82" s="51"/>
      <c r="D82" s="53"/>
      <c r="E82" s="221"/>
      <c r="F82" s="221"/>
      <c r="G82" s="149"/>
      <c r="H82" s="51"/>
      <c r="I82" s="51"/>
      <c r="J82" s="14"/>
      <c r="K82" s="14"/>
      <c r="L82" s="14"/>
    </row>
    <row r="83" spans="1:109" ht="16.5" hidden="1" customHeight="1" x14ac:dyDescent="0.3">
      <c r="A83" s="44"/>
      <c r="B83" s="57"/>
      <c r="C83" s="51"/>
      <c r="D83" s="53"/>
      <c r="E83" s="221"/>
      <c r="F83" s="221"/>
      <c r="G83" s="149"/>
      <c r="H83" s="51"/>
      <c r="I83" s="51"/>
      <c r="J83" s="14"/>
      <c r="K83" s="14"/>
      <c r="L83" s="14"/>
    </row>
    <row r="84" spans="1:109" s="28" customFormat="1" ht="30.75" customHeight="1" x14ac:dyDescent="0.35">
      <c r="A84" s="75" t="s">
        <v>49</v>
      </c>
      <c r="B84" s="111" t="s">
        <v>80</v>
      </c>
      <c r="C84" s="109">
        <f>SUM(C6:C21,C22:C83)</f>
        <v>42953.200000000004</v>
      </c>
      <c r="D84" s="109">
        <f>SUM(D6:D21,D22:D83)</f>
        <v>43885.83</v>
      </c>
      <c r="E84" s="109">
        <f>SUM(E6:E21,E22:E83)</f>
        <v>52030</v>
      </c>
      <c r="F84" s="109">
        <f>SUM(F6:F50)</f>
        <v>49148</v>
      </c>
      <c r="G84" s="109">
        <f>SUM(G6:G50)</f>
        <v>48990</v>
      </c>
      <c r="H84" s="109">
        <f>SUM(H6:H50)</f>
        <v>53580</v>
      </c>
      <c r="I84" s="109">
        <f>SUM(I6:I83)</f>
        <v>49490</v>
      </c>
      <c r="J84" s="30"/>
      <c r="K84" s="30"/>
      <c r="L84" s="30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</row>
    <row r="85" spans="1:109" ht="20.100000000000001" customHeight="1" x14ac:dyDescent="0.3">
      <c r="A85" s="44"/>
      <c r="B85" s="54"/>
      <c r="C85" s="51"/>
      <c r="D85" s="51"/>
      <c r="E85" s="58"/>
      <c r="F85" s="58"/>
      <c r="G85" s="147"/>
      <c r="H85" s="58"/>
      <c r="I85" s="58"/>
      <c r="J85" s="71"/>
      <c r="K85" s="30"/>
      <c r="L85" s="30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</row>
    <row r="86" spans="1:109" ht="23.25" customHeight="1" x14ac:dyDescent="0.3">
      <c r="A86" s="44" t="s">
        <v>36</v>
      </c>
      <c r="B86" s="54" t="s">
        <v>46</v>
      </c>
      <c r="C86" s="51"/>
      <c r="D86" s="51">
        <v>720</v>
      </c>
      <c r="E86" s="58">
        <v>800</v>
      </c>
      <c r="F86" s="58">
        <v>720</v>
      </c>
      <c r="G86" s="147">
        <v>720</v>
      </c>
      <c r="H86" s="58">
        <v>800</v>
      </c>
      <c r="I86" s="58">
        <v>800</v>
      </c>
      <c r="J86" s="71"/>
      <c r="K86" s="30"/>
      <c r="L86" s="30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</row>
    <row r="87" spans="1:109" ht="21.75" customHeight="1" x14ac:dyDescent="0.3">
      <c r="A87" s="44" t="s">
        <v>114</v>
      </c>
      <c r="B87" s="54" t="s">
        <v>54</v>
      </c>
      <c r="C87" s="51">
        <v>331.75</v>
      </c>
      <c r="D87" s="51">
        <v>311.79000000000002</v>
      </c>
      <c r="E87" s="58">
        <v>250</v>
      </c>
      <c r="F87" s="58">
        <v>250</v>
      </c>
      <c r="G87" s="147">
        <v>250</v>
      </c>
      <c r="H87" s="58">
        <v>150</v>
      </c>
      <c r="I87" s="58">
        <v>150</v>
      </c>
      <c r="J87" s="30"/>
      <c r="K87" s="30"/>
      <c r="L87" s="30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</row>
    <row r="88" spans="1:109" ht="21.75" customHeight="1" x14ac:dyDescent="0.3">
      <c r="A88" s="44" t="s">
        <v>230</v>
      </c>
      <c r="B88" s="54" t="s">
        <v>124</v>
      </c>
      <c r="C88" s="51">
        <v>109.83</v>
      </c>
      <c r="D88" s="51">
        <v>102.11</v>
      </c>
      <c r="E88" s="58">
        <v>100</v>
      </c>
      <c r="F88" s="58">
        <v>50</v>
      </c>
      <c r="G88" s="147">
        <v>50</v>
      </c>
      <c r="H88" s="58">
        <v>120</v>
      </c>
      <c r="I88" s="58">
        <v>50</v>
      </c>
      <c r="J88" s="30"/>
      <c r="K88" s="30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</row>
    <row r="89" spans="1:109" s="29" customFormat="1" ht="30.75" customHeight="1" x14ac:dyDescent="0.35">
      <c r="A89" s="76" t="s">
        <v>48</v>
      </c>
      <c r="B89" s="77" t="s">
        <v>55</v>
      </c>
      <c r="C89" s="78">
        <f t="shared" ref="C89:I89" si="0">SUM(C85:C88)</f>
        <v>441.58</v>
      </c>
      <c r="D89" s="78">
        <f t="shared" si="0"/>
        <v>1133.8999999999999</v>
      </c>
      <c r="E89" s="78">
        <f t="shared" si="0"/>
        <v>1150</v>
      </c>
      <c r="F89" s="78">
        <f>SUM(F85:F88)</f>
        <v>1020</v>
      </c>
      <c r="G89" s="78">
        <f>SUM(G85:G88)</f>
        <v>1020</v>
      </c>
      <c r="H89" s="78">
        <f t="shared" si="0"/>
        <v>1070</v>
      </c>
      <c r="I89" s="78">
        <f t="shared" si="0"/>
        <v>1000</v>
      </c>
      <c r="J89" s="30"/>
      <c r="K89" s="30"/>
      <c r="L89" s="30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</row>
    <row r="90" spans="1:109" s="21" customFormat="1" ht="22.5" customHeight="1" x14ac:dyDescent="0.3">
      <c r="A90" s="47"/>
      <c r="B90" s="52"/>
      <c r="C90" s="60"/>
      <c r="D90" s="60"/>
      <c r="E90" s="58"/>
      <c r="F90" s="58"/>
      <c r="G90" s="147"/>
      <c r="H90" s="58"/>
      <c r="I90" s="58"/>
      <c r="J90" s="30"/>
      <c r="K90" s="30"/>
      <c r="L90" s="30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109" s="21" customFormat="1" ht="22.5" customHeight="1" x14ac:dyDescent="0.3">
      <c r="A91" s="107" t="s">
        <v>216</v>
      </c>
      <c r="B91" s="99" t="s">
        <v>217</v>
      </c>
      <c r="C91" s="60">
        <v>735.25</v>
      </c>
      <c r="D91" s="60">
        <v>483.98</v>
      </c>
      <c r="E91" s="58">
        <v>0</v>
      </c>
      <c r="F91" s="58">
        <v>1870</v>
      </c>
      <c r="G91" s="147">
        <v>0</v>
      </c>
      <c r="H91" s="58">
        <v>0</v>
      </c>
      <c r="I91" s="58">
        <v>0</v>
      </c>
      <c r="J91" s="30"/>
      <c r="K91" s="30"/>
      <c r="L91" s="30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109" s="21" customFormat="1" ht="30.75" customHeight="1" x14ac:dyDescent="0.35">
      <c r="A92" s="105" t="s">
        <v>218</v>
      </c>
      <c r="B92" s="106" t="s">
        <v>219</v>
      </c>
      <c r="C92" s="109">
        <v>735.25</v>
      </c>
      <c r="D92" s="109">
        <v>483.98</v>
      </c>
      <c r="E92" s="109">
        <v>0</v>
      </c>
      <c r="F92" s="109">
        <v>1870</v>
      </c>
      <c r="G92" s="109">
        <v>0</v>
      </c>
      <c r="H92" s="109">
        <v>0</v>
      </c>
      <c r="I92" s="109">
        <v>0</v>
      </c>
      <c r="J92" s="30"/>
      <c r="K92" s="30"/>
      <c r="L92" s="30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109" s="21" customFormat="1" ht="20.25" customHeight="1" x14ac:dyDescent="0.3">
      <c r="A93" s="47"/>
      <c r="B93" s="52"/>
      <c r="C93" s="60"/>
      <c r="D93" s="60"/>
      <c r="E93" s="58"/>
      <c r="F93" s="58"/>
      <c r="G93" s="147"/>
      <c r="H93" s="58"/>
      <c r="I93" s="58"/>
      <c r="J93" s="30"/>
      <c r="K93" s="30"/>
      <c r="L93" s="30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109" s="21" customFormat="1" ht="21.75" customHeight="1" x14ac:dyDescent="0.3">
      <c r="A94" s="47" t="s">
        <v>113</v>
      </c>
      <c r="B94" s="61" t="s">
        <v>123</v>
      </c>
      <c r="C94" s="60"/>
      <c r="D94" s="60">
        <v>440</v>
      </c>
      <c r="E94" s="58">
        <v>480</v>
      </c>
      <c r="F94" s="58">
        <v>480</v>
      </c>
      <c r="G94" s="147">
        <v>480</v>
      </c>
      <c r="H94" s="58">
        <v>480</v>
      </c>
      <c r="I94" s="58">
        <v>480</v>
      </c>
      <c r="J94" s="30"/>
      <c r="K94" s="30"/>
      <c r="L94" s="3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109" s="25" customFormat="1" ht="33" customHeight="1" x14ac:dyDescent="0.35">
      <c r="A95" s="79" t="s">
        <v>57</v>
      </c>
      <c r="B95" s="80" t="s">
        <v>170</v>
      </c>
      <c r="C95" s="78">
        <f t="shared" ref="C95" si="1">SUM(C94)</f>
        <v>0</v>
      </c>
      <c r="D95" s="78">
        <f t="shared" ref="D95" si="2">SUM(D94)</f>
        <v>440</v>
      </c>
      <c r="E95" s="78">
        <f t="shared" ref="E95:I95" si="3">SUM(E94)</f>
        <v>480</v>
      </c>
      <c r="F95" s="78">
        <v>480</v>
      </c>
      <c r="G95" s="78">
        <v>480</v>
      </c>
      <c r="H95" s="78">
        <f t="shared" si="3"/>
        <v>480</v>
      </c>
      <c r="I95" s="78">
        <f t="shared" si="3"/>
        <v>480</v>
      </c>
      <c r="J95" s="32"/>
      <c r="K95" s="32"/>
      <c r="L95" s="32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109" s="41" customFormat="1" ht="20.100000000000001" customHeight="1" x14ac:dyDescent="0.3">
      <c r="A96" s="47"/>
      <c r="B96" s="52"/>
      <c r="C96" s="60"/>
      <c r="D96" s="60"/>
      <c r="E96" s="58"/>
      <c r="F96" s="58"/>
      <c r="G96" s="147"/>
      <c r="H96" s="60"/>
      <c r="I96" s="60"/>
      <c r="J96" s="40"/>
      <c r="K96" s="40"/>
      <c r="L96" s="40"/>
    </row>
    <row r="97" spans="1:44" s="21" customFormat="1" ht="20.100000000000001" customHeight="1" x14ac:dyDescent="0.3">
      <c r="A97" s="47" t="s">
        <v>125</v>
      </c>
      <c r="B97" s="61" t="s">
        <v>24</v>
      </c>
      <c r="C97" s="60">
        <v>0</v>
      </c>
      <c r="D97" s="60">
        <v>0</v>
      </c>
      <c r="E97" s="58">
        <v>0</v>
      </c>
      <c r="F97" s="58">
        <v>0</v>
      </c>
      <c r="G97" s="147">
        <v>0</v>
      </c>
      <c r="H97" s="58"/>
      <c r="I97" s="58">
        <v>0</v>
      </c>
      <c r="J97" s="30"/>
      <c r="K97" s="30"/>
      <c r="L97" s="30"/>
    </row>
    <row r="98" spans="1:44" s="21" customFormat="1" ht="20.100000000000001" customHeight="1" x14ac:dyDescent="0.3">
      <c r="A98" s="47" t="s">
        <v>33</v>
      </c>
      <c r="B98" s="61" t="s">
        <v>127</v>
      </c>
      <c r="C98" s="60">
        <v>0</v>
      </c>
      <c r="D98" s="60">
        <v>0</v>
      </c>
      <c r="E98" s="58">
        <v>0</v>
      </c>
      <c r="F98" s="58">
        <v>0</v>
      </c>
      <c r="G98" s="147">
        <v>0</v>
      </c>
      <c r="H98" s="58"/>
      <c r="I98" s="58">
        <v>10000</v>
      </c>
      <c r="J98" s="30"/>
      <c r="K98" s="30"/>
      <c r="L98" s="30"/>
    </row>
    <row r="99" spans="1:44" s="22" customFormat="1" ht="24.75" customHeight="1" x14ac:dyDescent="0.35">
      <c r="A99" s="79" t="s">
        <v>47</v>
      </c>
      <c r="B99" s="80" t="s">
        <v>56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f>SUM(I97:I98)</f>
        <v>10000</v>
      </c>
      <c r="J99" s="30"/>
      <c r="K99" s="30"/>
      <c r="L99" s="30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</row>
    <row r="100" spans="1:44" s="24" customFormat="1" ht="20.100000000000001" customHeight="1" x14ac:dyDescent="0.3">
      <c r="A100" s="47"/>
      <c r="B100" s="52"/>
      <c r="C100" s="62"/>
      <c r="D100" s="62"/>
      <c r="E100" s="223"/>
      <c r="F100" s="223"/>
      <c r="G100" s="150"/>
      <c r="H100" s="62"/>
      <c r="I100" s="62"/>
      <c r="J100" s="38"/>
      <c r="K100" s="38"/>
      <c r="L100" s="38"/>
    </row>
    <row r="101" spans="1:44" s="24" customFormat="1" ht="20.100000000000001" customHeight="1" x14ac:dyDescent="0.3">
      <c r="A101" s="47" t="s">
        <v>198</v>
      </c>
      <c r="B101" s="43" t="s">
        <v>194</v>
      </c>
      <c r="C101" s="62"/>
      <c r="D101" s="62">
        <v>2319.87</v>
      </c>
      <c r="E101" s="223">
        <v>192</v>
      </c>
      <c r="F101" s="223">
        <v>101</v>
      </c>
      <c r="G101" s="150"/>
      <c r="H101" s="62"/>
      <c r="I101" s="62"/>
      <c r="J101" s="38"/>
      <c r="K101" s="38"/>
      <c r="L101" s="38"/>
    </row>
    <row r="102" spans="1:44" s="24" customFormat="1" ht="20.100000000000001" customHeight="1" x14ac:dyDescent="0.3">
      <c r="A102" s="47" t="s">
        <v>154</v>
      </c>
      <c r="B102" s="43" t="s">
        <v>195</v>
      </c>
      <c r="C102" s="62"/>
      <c r="D102" s="62">
        <v>115.52</v>
      </c>
      <c r="E102" s="223">
        <v>20</v>
      </c>
      <c r="F102" s="223">
        <v>6</v>
      </c>
      <c r="G102" s="150"/>
      <c r="H102" s="62"/>
      <c r="I102" s="62"/>
      <c r="J102" s="38"/>
      <c r="K102" s="38"/>
      <c r="L102" s="38"/>
    </row>
    <row r="103" spans="1:44" s="24" customFormat="1" ht="20.100000000000001" customHeight="1" x14ac:dyDescent="0.3">
      <c r="A103" s="47" t="s">
        <v>197</v>
      </c>
      <c r="B103" s="43" t="s">
        <v>196</v>
      </c>
      <c r="C103" s="62"/>
      <c r="D103" s="62">
        <v>116.44</v>
      </c>
      <c r="E103" s="223">
        <v>20</v>
      </c>
      <c r="F103" s="223">
        <v>5</v>
      </c>
      <c r="G103" s="150"/>
      <c r="H103" s="62"/>
      <c r="I103" s="62"/>
      <c r="J103" s="38"/>
      <c r="K103" s="38"/>
      <c r="L103" s="38"/>
    </row>
    <row r="104" spans="1:44" s="24" customFormat="1" ht="20.100000000000001" customHeight="1" x14ac:dyDescent="0.3">
      <c r="A104" s="47" t="s">
        <v>26</v>
      </c>
      <c r="B104" s="43" t="s">
        <v>199</v>
      </c>
      <c r="C104" s="62"/>
      <c r="D104" s="62">
        <v>32.44</v>
      </c>
      <c r="E104" s="223">
        <v>3</v>
      </c>
      <c r="F104" s="223">
        <v>2</v>
      </c>
      <c r="G104" s="150"/>
      <c r="H104" s="62"/>
      <c r="I104" s="62"/>
      <c r="J104" s="38"/>
      <c r="K104" s="38"/>
      <c r="L104" s="38"/>
    </row>
    <row r="105" spans="1:44" s="24" customFormat="1" ht="20.100000000000001" customHeight="1" x14ac:dyDescent="0.3">
      <c r="A105" s="47" t="s">
        <v>200</v>
      </c>
      <c r="B105" s="43" t="s">
        <v>201</v>
      </c>
      <c r="C105" s="62"/>
      <c r="D105" s="62">
        <v>324.76</v>
      </c>
      <c r="E105" s="223">
        <v>26</v>
      </c>
      <c r="F105" s="223">
        <v>14</v>
      </c>
      <c r="G105" s="150"/>
      <c r="H105" s="62"/>
      <c r="I105" s="62"/>
      <c r="J105" s="38"/>
      <c r="K105" s="38"/>
      <c r="L105" s="38"/>
    </row>
    <row r="106" spans="1:44" s="24" customFormat="1" ht="20.100000000000001" customHeight="1" x14ac:dyDescent="0.3">
      <c r="A106" s="47" t="s">
        <v>202</v>
      </c>
      <c r="B106" s="43" t="s">
        <v>203</v>
      </c>
      <c r="C106" s="62"/>
      <c r="D106" s="62">
        <v>18.55</v>
      </c>
      <c r="E106" s="223">
        <v>2</v>
      </c>
      <c r="F106" s="223">
        <v>1</v>
      </c>
      <c r="G106" s="150"/>
      <c r="H106" s="62"/>
      <c r="I106" s="62"/>
      <c r="J106" s="38"/>
      <c r="K106" s="38"/>
      <c r="L106" s="38"/>
    </row>
    <row r="107" spans="1:44" s="24" customFormat="1" ht="20.100000000000001" customHeight="1" x14ac:dyDescent="0.3">
      <c r="A107" s="47" t="s">
        <v>204</v>
      </c>
      <c r="B107" s="43" t="s">
        <v>205</v>
      </c>
      <c r="C107" s="62"/>
      <c r="D107" s="62">
        <v>69.61</v>
      </c>
      <c r="E107" s="223">
        <v>6</v>
      </c>
      <c r="F107" s="223">
        <v>3</v>
      </c>
      <c r="G107" s="150"/>
      <c r="H107" s="62"/>
      <c r="I107" s="62"/>
      <c r="J107" s="38"/>
      <c r="K107" s="38"/>
      <c r="L107" s="38"/>
    </row>
    <row r="108" spans="1:44" s="24" customFormat="1" ht="20.100000000000001" customHeight="1" x14ac:dyDescent="0.3">
      <c r="A108" s="47" t="s">
        <v>93</v>
      </c>
      <c r="B108" s="63" t="s">
        <v>206</v>
      </c>
      <c r="C108" s="62"/>
      <c r="D108" s="62">
        <v>23.18</v>
      </c>
      <c r="E108" s="223">
        <v>2</v>
      </c>
      <c r="F108" s="223">
        <v>1</v>
      </c>
      <c r="G108" s="150"/>
      <c r="H108" s="62"/>
      <c r="I108" s="62"/>
      <c r="J108" s="38"/>
      <c r="K108" s="38"/>
      <c r="L108" s="38"/>
    </row>
    <row r="109" spans="1:44" s="24" customFormat="1" ht="19.5" customHeight="1" x14ac:dyDescent="0.3">
      <c r="A109" s="47" t="s">
        <v>207</v>
      </c>
      <c r="B109" s="63" t="s">
        <v>208</v>
      </c>
      <c r="C109" s="62"/>
      <c r="D109" s="62">
        <v>110.17</v>
      </c>
      <c r="E109" s="223">
        <v>9</v>
      </c>
      <c r="F109" s="223">
        <v>5</v>
      </c>
      <c r="G109" s="150"/>
      <c r="H109" s="62"/>
      <c r="I109" s="62"/>
      <c r="J109" s="38"/>
      <c r="K109" s="38"/>
      <c r="L109" s="38"/>
    </row>
    <row r="110" spans="1:44" s="24" customFormat="1" ht="19.5" customHeight="1" x14ac:dyDescent="0.3">
      <c r="A110" s="47" t="s">
        <v>235</v>
      </c>
      <c r="B110" s="63" t="s">
        <v>25</v>
      </c>
      <c r="C110" s="62"/>
      <c r="D110" s="62">
        <v>504</v>
      </c>
      <c r="E110" s="223">
        <v>0</v>
      </c>
      <c r="F110" s="223">
        <v>0</v>
      </c>
      <c r="G110" s="150"/>
      <c r="H110" s="62"/>
      <c r="I110" s="62"/>
      <c r="J110" s="38"/>
      <c r="K110" s="38"/>
      <c r="L110" s="38"/>
    </row>
    <row r="111" spans="1:44" s="24" customFormat="1" ht="19.5" customHeight="1" x14ac:dyDescent="0.3">
      <c r="A111" s="47" t="s">
        <v>39</v>
      </c>
      <c r="B111" s="63" t="s">
        <v>40</v>
      </c>
      <c r="C111" s="62"/>
      <c r="D111" s="62">
        <v>66.33</v>
      </c>
      <c r="E111" s="223">
        <v>20</v>
      </c>
      <c r="F111" s="223">
        <v>6</v>
      </c>
      <c r="G111" s="150"/>
      <c r="H111" s="62"/>
      <c r="I111" s="62"/>
      <c r="J111" s="38"/>
      <c r="K111" s="38"/>
      <c r="L111" s="38"/>
    </row>
    <row r="112" spans="1:44" s="24" customFormat="1" ht="19.5" customHeight="1" x14ac:dyDescent="0.3">
      <c r="A112" s="47" t="s">
        <v>168</v>
      </c>
      <c r="B112" s="63" t="s">
        <v>169</v>
      </c>
      <c r="C112" s="62"/>
      <c r="D112" s="62">
        <v>0</v>
      </c>
      <c r="E112" s="223">
        <v>0</v>
      </c>
      <c r="F112" s="223">
        <v>73</v>
      </c>
      <c r="G112" s="150"/>
      <c r="H112" s="62"/>
      <c r="I112" s="62"/>
      <c r="J112" s="38"/>
      <c r="K112" s="38"/>
      <c r="L112" s="38"/>
    </row>
    <row r="113" spans="1:29" s="24" customFormat="1" ht="19.5" customHeight="1" x14ac:dyDescent="0.3">
      <c r="A113" s="72" t="s">
        <v>82</v>
      </c>
      <c r="B113" s="73" t="s">
        <v>214</v>
      </c>
      <c r="C113" s="122"/>
      <c r="D113" s="122">
        <v>1761.88</v>
      </c>
      <c r="E113" s="220">
        <v>884</v>
      </c>
      <c r="F113" s="220">
        <v>464</v>
      </c>
      <c r="G113" s="148"/>
      <c r="H113" s="122"/>
      <c r="I113" s="122"/>
      <c r="J113" s="38"/>
      <c r="K113" s="38"/>
      <c r="L113" s="38"/>
    </row>
    <row r="114" spans="1:29" s="24" customFormat="1" ht="19.5" customHeight="1" x14ac:dyDescent="0.3">
      <c r="A114" s="74" t="s">
        <v>83</v>
      </c>
      <c r="B114" s="103" t="s">
        <v>215</v>
      </c>
      <c r="C114" s="122"/>
      <c r="D114" s="122">
        <v>310.92</v>
      </c>
      <c r="E114" s="220">
        <v>156</v>
      </c>
      <c r="F114" s="220">
        <v>82</v>
      </c>
      <c r="G114" s="148"/>
      <c r="H114" s="122"/>
      <c r="I114" s="122"/>
      <c r="J114" s="38"/>
      <c r="K114" s="38"/>
      <c r="L114" s="38"/>
    </row>
    <row r="115" spans="1:29" s="24" customFormat="1" ht="27.75" customHeight="1" x14ac:dyDescent="0.35">
      <c r="A115" s="79" t="s">
        <v>172</v>
      </c>
      <c r="B115" s="81" t="s">
        <v>173</v>
      </c>
      <c r="C115" s="82">
        <v>0</v>
      </c>
      <c r="D115" s="82">
        <f>SUM(D100:D114)</f>
        <v>5773.67</v>
      </c>
      <c r="E115" s="82">
        <v>1340</v>
      </c>
      <c r="F115" s="82">
        <f>SUM(F101:F114)</f>
        <v>763</v>
      </c>
      <c r="G115" s="82">
        <v>0</v>
      </c>
      <c r="H115" s="82">
        <f>SUM(H109)</f>
        <v>0</v>
      </c>
      <c r="I115" s="82">
        <v>0</v>
      </c>
      <c r="J115" s="38"/>
      <c r="K115" s="38"/>
      <c r="L115" s="38"/>
    </row>
    <row r="116" spans="1:29" s="24" customFormat="1" ht="20.100000000000001" customHeight="1" x14ac:dyDescent="0.3">
      <c r="A116" s="47"/>
      <c r="B116" s="52"/>
      <c r="C116" s="62"/>
      <c r="D116" s="62"/>
      <c r="E116" s="223"/>
      <c r="F116" s="223"/>
      <c r="G116" s="150"/>
      <c r="H116" s="62"/>
      <c r="I116" s="62"/>
      <c r="J116" s="38"/>
      <c r="K116" s="38"/>
      <c r="L116" s="38"/>
    </row>
    <row r="117" spans="1:29" s="24" customFormat="1" ht="20.100000000000001" customHeight="1" x14ac:dyDescent="0.3">
      <c r="A117" s="47" t="s">
        <v>160</v>
      </c>
      <c r="B117" s="43" t="s">
        <v>274</v>
      </c>
      <c r="C117" s="62"/>
      <c r="D117" s="62"/>
      <c r="E117" s="223"/>
      <c r="F117" s="223">
        <v>96</v>
      </c>
      <c r="G117" s="150">
        <v>0</v>
      </c>
      <c r="H117" s="62"/>
      <c r="I117" s="62"/>
      <c r="J117" s="38"/>
      <c r="K117" s="38"/>
      <c r="L117" s="38"/>
    </row>
    <row r="118" spans="1:29" s="24" customFormat="1" ht="20.100000000000001" customHeight="1" x14ac:dyDescent="0.3">
      <c r="A118" s="47" t="s">
        <v>30</v>
      </c>
      <c r="B118" s="63" t="s">
        <v>128</v>
      </c>
      <c r="C118" s="62">
        <v>0</v>
      </c>
      <c r="D118" s="62">
        <v>0</v>
      </c>
      <c r="E118" s="223">
        <v>0</v>
      </c>
      <c r="F118" s="223">
        <v>14</v>
      </c>
      <c r="G118" s="150">
        <v>0</v>
      </c>
      <c r="H118" s="62">
        <v>500</v>
      </c>
      <c r="I118" s="62">
        <v>0</v>
      </c>
      <c r="J118" s="38"/>
      <c r="K118" s="38"/>
      <c r="L118" s="38"/>
    </row>
    <row r="119" spans="1:29" s="24" customFormat="1" ht="20.100000000000001" customHeight="1" x14ac:dyDescent="0.3">
      <c r="A119" s="47" t="s">
        <v>33</v>
      </c>
      <c r="B119" s="63" t="s">
        <v>129</v>
      </c>
      <c r="C119" s="62">
        <v>0</v>
      </c>
      <c r="D119" s="62">
        <v>0</v>
      </c>
      <c r="E119" s="223">
        <v>0</v>
      </c>
      <c r="F119" s="223">
        <v>0</v>
      </c>
      <c r="G119" s="150">
        <v>0</v>
      </c>
      <c r="H119" s="62">
        <v>0</v>
      </c>
      <c r="I119" s="62">
        <v>500</v>
      </c>
      <c r="J119" s="38"/>
      <c r="K119" s="38"/>
      <c r="L119" s="38"/>
    </row>
    <row r="120" spans="1:29" s="24" customFormat="1" ht="20.100000000000001" customHeight="1" x14ac:dyDescent="0.3">
      <c r="A120" s="47" t="s">
        <v>130</v>
      </c>
      <c r="B120" s="63" t="s">
        <v>131</v>
      </c>
      <c r="C120" s="62">
        <v>246.86</v>
      </c>
      <c r="D120" s="62">
        <v>246.96</v>
      </c>
      <c r="E120" s="223">
        <v>250</v>
      </c>
      <c r="F120" s="223">
        <v>250</v>
      </c>
      <c r="G120" s="150">
        <v>250</v>
      </c>
      <c r="H120" s="62">
        <v>250</v>
      </c>
      <c r="I120" s="62">
        <v>250</v>
      </c>
      <c r="J120" s="38"/>
      <c r="K120" s="38"/>
      <c r="L120" s="38"/>
    </row>
    <row r="121" spans="1:29" s="22" customFormat="1" ht="28.5" customHeight="1" x14ac:dyDescent="0.35">
      <c r="A121" s="83" t="s">
        <v>151</v>
      </c>
      <c r="B121" s="84" t="s">
        <v>58</v>
      </c>
      <c r="C121" s="78">
        <f t="shared" ref="C121:D121" si="4">SUM(C118:C120)</f>
        <v>246.86</v>
      </c>
      <c r="D121" s="78">
        <f t="shared" si="4"/>
        <v>246.96</v>
      </c>
      <c r="E121" s="78">
        <f t="shared" ref="E121:I121" si="5">SUM(E118:E120)</f>
        <v>250</v>
      </c>
      <c r="F121" s="78">
        <f>SUM(F116:F120)</f>
        <v>360</v>
      </c>
      <c r="G121" s="78">
        <f>SUM(G116:G120)</f>
        <v>250</v>
      </c>
      <c r="H121" s="78">
        <f t="shared" si="5"/>
        <v>750</v>
      </c>
      <c r="I121" s="78">
        <f t="shared" si="5"/>
        <v>750</v>
      </c>
      <c r="J121" s="30"/>
      <c r="K121" s="30"/>
      <c r="L121" s="30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s="24" customFormat="1" ht="18" customHeight="1" x14ac:dyDescent="0.3">
      <c r="A122" s="139"/>
      <c r="B122" s="140"/>
      <c r="C122" s="141"/>
      <c r="D122" s="141"/>
      <c r="E122" s="142"/>
      <c r="F122" s="142"/>
      <c r="G122" s="151"/>
      <c r="H122" s="142"/>
      <c r="I122" s="142"/>
      <c r="J122" s="33"/>
      <c r="K122" s="33"/>
      <c r="L122" s="33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 s="24" customFormat="1" ht="23.25" customHeight="1" x14ac:dyDescent="0.3">
      <c r="A123" s="146" t="s">
        <v>98</v>
      </c>
      <c r="B123" s="64" t="s">
        <v>236</v>
      </c>
      <c r="C123" s="60">
        <v>0</v>
      </c>
      <c r="D123" s="60">
        <v>351.94</v>
      </c>
      <c r="E123" s="58">
        <v>0</v>
      </c>
      <c r="F123" s="58">
        <v>0</v>
      </c>
      <c r="G123" s="147">
        <v>0</v>
      </c>
      <c r="H123" s="58">
        <v>0</v>
      </c>
      <c r="I123" s="58">
        <v>0</v>
      </c>
      <c r="J123" s="33"/>
      <c r="K123" s="33"/>
      <c r="L123" s="33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 ht="20.100000000000001" customHeight="1" x14ac:dyDescent="0.3">
      <c r="A124" s="45" t="s">
        <v>34</v>
      </c>
      <c r="B124" s="143" t="s">
        <v>132</v>
      </c>
      <c r="C124" s="144">
        <v>3770.13</v>
      </c>
      <c r="D124" s="144">
        <v>4246.3599999999997</v>
      </c>
      <c r="E124" s="145">
        <v>4500</v>
      </c>
      <c r="F124" s="145">
        <v>6000</v>
      </c>
      <c r="G124" s="152">
        <v>6000</v>
      </c>
      <c r="H124" s="145">
        <v>5700</v>
      </c>
      <c r="I124" s="145">
        <v>5800</v>
      </c>
      <c r="J124" s="30"/>
      <c r="K124" s="30"/>
      <c r="L124" s="30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20.100000000000001" customHeight="1" x14ac:dyDescent="0.3">
      <c r="A125" s="44" t="s">
        <v>37</v>
      </c>
      <c r="B125" s="65" t="s">
        <v>133</v>
      </c>
      <c r="C125" s="51">
        <v>227.75</v>
      </c>
      <c r="D125" s="51">
        <v>236.17</v>
      </c>
      <c r="E125" s="58">
        <v>250</v>
      </c>
      <c r="F125" s="58">
        <v>450</v>
      </c>
      <c r="G125" s="147">
        <v>500</v>
      </c>
      <c r="H125" s="58">
        <v>250</v>
      </c>
      <c r="I125" s="58">
        <v>250</v>
      </c>
      <c r="J125" s="30"/>
      <c r="K125" s="30"/>
      <c r="L125" s="30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s="23" customFormat="1" ht="32.25" customHeight="1" x14ac:dyDescent="0.35">
      <c r="A126" s="76" t="s">
        <v>50</v>
      </c>
      <c r="B126" s="84" t="s">
        <v>59</v>
      </c>
      <c r="C126" s="78">
        <f t="shared" ref="C126" si="6">SUM(C123:C125)</f>
        <v>3997.88</v>
      </c>
      <c r="D126" s="78">
        <f>SUM(D122:D125)</f>
        <v>4834.4699999999993</v>
      </c>
      <c r="E126" s="78">
        <f t="shared" ref="E126:I126" si="7">SUM(E123:E125)</f>
        <v>4750</v>
      </c>
      <c r="F126" s="78">
        <f>SUM(F122:F125)</f>
        <v>6450</v>
      </c>
      <c r="G126" s="78">
        <f>SUM(G122:G125)</f>
        <v>6500</v>
      </c>
      <c r="H126" s="78">
        <f t="shared" si="7"/>
        <v>5950</v>
      </c>
      <c r="I126" s="78">
        <f t="shared" si="7"/>
        <v>6050</v>
      </c>
      <c r="J126" s="30"/>
      <c r="K126" s="30"/>
      <c r="L126" s="30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s="21" customFormat="1" ht="20.100000000000001" customHeight="1" x14ac:dyDescent="0.3">
      <c r="A127" s="48"/>
      <c r="B127" s="52"/>
      <c r="C127" s="60"/>
      <c r="D127" s="60"/>
      <c r="E127" s="58"/>
      <c r="F127" s="58"/>
      <c r="G127" s="147"/>
      <c r="H127" s="58"/>
      <c r="I127" s="58"/>
      <c r="J127" s="30"/>
      <c r="K127" s="30"/>
      <c r="L127" s="30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s="21" customFormat="1" ht="20.100000000000001" customHeight="1" x14ac:dyDescent="0.3">
      <c r="A128" s="48" t="s">
        <v>160</v>
      </c>
      <c r="B128" s="64" t="s">
        <v>126</v>
      </c>
      <c r="C128" s="60"/>
      <c r="D128" s="60">
        <v>0</v>
      </c>
      <c r="E128" s="58">
        <v>0</v>
      </c>
      <c r="F128" s="58">
        <v>0</v>
      </c>
      <c r="G128" s="147">
        <v>0</v>
      </c>
      <c r="H128" s="58">
        <v>0</v>
      </c>
      <c r="I128" s="58">
        <v>0</v>
      </c>
      <c r="J128" s="30"/>
      <c r="K128" s="30"/>
      <c r="L128" s="30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s="21" customFormat="1" ht="20.100000000000001" customHeight="1" x14ac:dyDescent="0.3">
      <c r="A129" s="48" t="s">
        <v>30</v>
      </c>
      <c r="B129" s="64" t="s">
        <v>24</v>
      </c>
      <c r="C129" s="60">
        <v>296.86</v>
      </c>
      <c r="D129" s="60">
        <v>653.80999999999995</v>
      </c>
      <c r="E129" s="58">
        <v>500</v>
      </c>
      <c r="F129" s="58">
        <v>400</v>
      </c>
      <c r="G129" s="147">
        <v>540</v>
      </c>
      <c r="H129" s="58">
        <v>500</v>
      </c>
      <c r="I129" s="58">
        <v>1000</v>
      </c>
      <c r="J129" s="30"/>
      <c r="K129" s="30"/>
      <c r="L129" s="30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s="21" customFormat="1" ht="20.100000000000001" customHeight="1" x14ac:dyDescent="0.3">
      <c r="A130" s="48" t="s">
        <v>134</v>
      </c>
      <c r="B130" s="64" t="s">
        <v>135</v>
      </c>
      <c r="C130" s="60">
        <v>79.989999999999995</v>
      </c>
      <c r="D130" s="60">
        <v>70</v>
      </c>
      <c r="E130" s="58">
        <v>100</v>
      </c>
      <c r="F130" s="58">
        <v>100</v>
      </c>
      <c r="G130" s="147">
        <v>100</v>
      </c>
      <c r="H130" s="58">
        <v>100</v>
      </c>
      <c r="I130" s="58">
        <v>100</v>
      </c>
      <c r="J130" s="30"/>
      <c r="K130" s="30"/>
      <c r="L130" s="30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s="21" customFormat="1" ht="20.100000000000001" customHeight="1" x14ac:dyDescent="0.3">
      <c r="A131" s="72">
        <v>1111633015</v>
      </c>
      <c r="B131" s="99" t="s">
        <v>210</v>
      </c>
      <c r="C131" s="123">
        <v>29.34</v>
      </c>
      <c r="D131" s="123">
        <v>28.73</v>
      </c>
      <c r="E131" s="124">
        <v>30</v>
      </c>
      <c r="F131" s="124">
        <v>28</v>
      </c>
      <c r="G131" s="153">
        <v>30</v>
      </c>
      <c r="H131" s="124">
        <v>30</v>
      </c>
      <c r="I131" s="124">
        <v>30</v>
      </c>
      <c r="J131" s="30"/>
      <c r="K131" s="30"/>
      <c r="L131" s="30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s="21" customFormat="1" ht="20.100000000000001" customHeight="1" x14ac:dyDescent="0.3">
      <c r="A132" s="48" t="s">
        <v>33</v>
      </c>
      <c r="B132" s="64" t="s">
        <v>174</v>
      </c>
      <c r="C132" s="60">
        <v>95.02</v>
      </c>
      <c r="D132" s="60">
        <v>1021.74</v>
      </c>
      <c r="E132" s="58">
        <v>500</v>
      </c>
      <c r="F132" s="58">
        <v>0</v>
      </c>
      <c r="G132" s="147">
        <v>0</v>
      </c>
      <c r="H132" s="58">
        <v>0</v>
      </c>
      <c r="I132" s="58">
        <v>810</v>
      </c>
      <c r="J132" s="30"/>
      <c r="K132" s="30"/>
      <c r="L132" s="30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s="21" customFormat="1" ht="20.100000000000001" customHeight="1" x14ac:dyDescent="0.3">
      <c r="A133" s="48" t="s">
        <v>34</v>
      </c>
      <c r="B133" s="64" t="s">
        <v>237</v>
      </c>
      <c r="C133" s="60">
        <v>850</v>
      </c>
      <c r="D133" s="60">
        <v>252.66</v>
      </c>
      <c r="E133" s="58">
        <v>0</v>
      </c>
      <c r="F133" s="58">
        <v>0</v>
      </c>
      <c r="G133" s="147">
        <v>0</v>
      </c>
      <c r="H133" s="58">
        <v>0</v>
      </c>
      <c r="I133" s="58">
        <v>0</v>
      </c>
      <c r="J133" s="30"/>
      <c r="K133" s="30"/>
      <c r="L133" s="30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s="21" customFormat="1" ht="20.100000000000001" customHeight="1" x14ac:dyDescent="0.3">
      <c r="A134" s="48" t="s">
        <v>41</v>
      </c>
      <c r="B134" s="64" t="s">
        <v>239</v>
      </c>
      <c r="C134" s="60">
        <v>0</v>
      </c>
      <c r="D134" s="60">
        <v>0</v>
      </c>
      <c r="E134" s="58">
        <v>0</v>
      </c>
      <c r="F134" s="58">
        <v>0</v>
      </c>
      <c r="G134" s="147">
        <v>0</v>
      </c>
      <c r="H134" s="58">
        <v>0</v>
      </c>
      <c r="I134" s="58">
        <v>0</v>
      </c>
      <c r="J134" s="30"/>
      <c r="K134" s="30"/>
      <c r="L134" s="30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s="21" customFormat="1" ht="20.100000000000001" customHeight="1" x14ac:dyDescent="0.3">
      <c r="A135" s="295" t="s">
        <v>291</v>
      </c>
      <c r="B135" s="296" t="s">
        <v>292</v>
      </c>
      <c r="C135" s="60"/>
      <c r="D135" s="60"/>
      <c r="E135" s="58"/>
      <c r="F135" s="58"/>
      <c r="G135" s="297">
        <v>10000</v>
      </c>
      <c r="H135" s="58"/>
      <c r="I135" s="58"/>
      <c r="J135" s="30"/>
      <c r="K135" s="30"/>
      <c r="L135" s="30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s="22" customFormat="1" ht="33" customHeight="1" x14ac:dyDescent="0.35">
      <c r="A136" s="76" t="s">
        <v>136</v>
      </c>
      <c r="B136" s="84" t="s">
        <v>177</v>
      </c>
      <c r="C136" s="78">
        <f t="shared" ref="C136:I136" si="8">SUM(C128:C134)</f>
        <v>1351.21</v>
      </c>
      <c r="D136" s="78">
        <f t="shared" si="8"/>
        <v>2026.94</v>
      </c>
      <c r="E136" s="78">
        <f t="shared" si="8"/>
        <v>1130</v>
      </c>
      <c r="F136" s="78">
        <f>SUM(F127:F134)</f>
        <v>528</v>
      </c>
      <c r="G136" s="78">
        <f>SUM(G127:G135)</f>
        <v>10670</v>
      </c>
      <c r="H136" s="78">
        <f t="shared" si="8"/>
        <v>630</v>
      </c>
      <c r="I136" s="78">
        <f t="shared" si="8"/>
        <v>1940</v>
      </c>
      <c r="J136" s="30"/>
      <c r="K136" s="30"/>
      <c r="L136" s="30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t="20.100000000000001" customHeight="1" x14ac:dyDescent="0.3">
      <c r="A137" s="44"/>
      <c r="B137" s="52"/>
      <c r="C137" s="51"/>
      <c r="D137" s="51"/>
      <c r="E137" s="58"/>
      <c r="F137" s="58"/>
      <c r="G137" s="147"/>
      <c r="H137" s="58"/>
      <c r="I137" s="58"/>
      <c r="J137" s="30"/>
      <c r="K137" s="30"/>
      <c r="L137" s="30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20.100000000000001" customHeight="1" x14ac:dyDescent="0.3">
      <c r="A138" s="44" t="s">
        <v>43</v>
      </c>
      <c r="B138" s="65" t="s">
        <v>138</v>
      </c>
      <c r="C138" s="51">
        <v>1399.5</v>
      </c>
      <c r="D138" s="51">
        <v>1313</v>
      </c>
      <c r="E138" s="58">
        <v>1500</v>
      </c>
      <c r="F138" s="58">
        <v>1500</v>
      </c>
      <c r="G138" s="147">
        <v>1200</v>
      </c>
      <c r="H138" s="58">
        <v>1300</v>
      </c>
      <c r="I138" s="58">
        <v>1300</v>
      </c>
      <c r="J138" s="30"/>
      <c r="K138" s="30"/>
      <c r="L138" s="30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20.100000000000001" customHeight="1" x14ac:dyDescent="0.3">
      <c r="A139" s="44" t="s">
        <v>33</v>
      </c>
      <c r="B139" s="65" t="s">
        <v>60</v>
      </c>
      <c r="C139" s="51">
        <v>645.54999999999995</v>
      </c>
      <c r="D139" s="51">
        <v>589.20000000000005</v>
      </c>
      <c r="E139" s="58">
        <v>500</v>
      </c>
      <c r="F139" s="58">
        <v>500</v>
      </c>
      <c r="G139" s="147">
        <v>100</v>
      </c>
      <c r="H139" s="58">
        <v>800</v>
      </c>
      <c r="I139" s="58">
        <v>200</v>
      </c>
      <c r="J139" s="30"/>
      <c r="K139" s="30"/>
      <c r="L139" s="30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20.100000000000001" customHeight="1" x14ac:dyDescent="0.3">
      <c r="A140" s="44" t="s">
        <v>34</v>
      </c>
      <c r="B140" s="65" t="s">
        <v>238</v>
      </c>
      <c r="C140" s="51">
        <v>0</v>
      </c>
      <c r="D140" s="51">
        <v>200</v>
      </c>
      <c r="E140" s="58">
        <v>0</v>
      </c>
      <c r="F140" s="58">
        <v>0</v>
      </c>
      <c r="G140" s="147">
        <v>0</v>
      </c>
      <c r="H140" s="58">
        <v>0</v>
      </c>
      <c r="I140" s="58">
        <v>0</v>
      </c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s="23" customFormat="1" ht="33.75" customHeight="1" x14ac:dyDescent="0.35">
      <c r="A141" s="76" t="s">
        <v>137</v>
      </c>
      <c r="B141" s="84" t="s">
        <v>61</v>
      </c>
      <c r="C141" s="85">
        <f t="shared" ref="C141:I141" si="9">SUM(C138:C140)</f>
        <v>2045.05</v>
      </c>
      <c r="D141" s="85">
        <f t="shared" si="9"/>
        <v>2102.1999999999998</v>
      </c>
      <c r="E141" s="85">
        <f t="shared" si="9"/>
        <v>2000</v>
      </c>
      <c r="F141" s="85">
        <v>2000</v>
      </c>
      <c r="G141" s="85">
        <f>SUM(G137:G140)</f>
        <v>1300</v>
      </c>
      <c r="H141" s="85">
        <f t="shared" si="9"/>
        <v>2100</v>
      </c>
      <c r="I141" s="85">
        <f t="shared" si="9"/>
        <v>1500</v>
      </c>
      <c r="J141" s="30"/>
      <c r="K141" s="30"/>
      <c r="L141" s="30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20.100000000000001" customHeight="1" x14ac:dyDescent="0.3">
      <c r="A142" s="44"/>
      <c r="B142" s="52"/>
      <c r="C142" s="51"/>
      <c r="D142" s="51"/>
      <c r="E142" s="58"/>
      <c r="F142" s="58"/>
      <c r="G142" s="147"/>
      <c r="H142" s="58"/>
      <c r="I142" s="58"/>
      <c r="J142" s="30"/>
      <c r="K142" s="30"/>
      <c r="L142" s="30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20.100000000000001" customHeight="1" x14ac:dyDescent="0.3">
      <c r="A143" s="44" t="s">
        <v>43</v>
      </c>
      <c r="B143" s="65" t="s">
        <v>141</v>
      </c>
      <c r="C143" s="51">
        <v>3045.9</v>
      </c>
      <c r="D143" s="51">
        <v>3519.7</v>
      </c>
      <c r="E143" s="58">
        <v>3500</v>
      </c>
      <c r="F143" s="58">
        <v>3500</v>
      </c>
      <c r="G143" s="147">
        <v>3500</v>
      </c>
      <c r="H143" s="51">
        <v>3500</v>
      </c>
      <c r="I143" s="51">
        <v>3500</v>
      </c>
      <c r="J143" s="14"/>
      <c r="K143" s="14"/>
      <c r="L143" s="30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20.100000000000001" customHeight="1" x14ac:dyDescent="0.3">
      <c r="A144" s="44" t="s">
        <v>164</v>
      </c>
      <c r="B144" s="65" t="s">
        <v>275</v>
      </c>
      <c r="C144" s="51"/>
      <c r="D144" s="51"/>
      <c r="E144" s="58"/>
      <c r="F144" s="58">
        <v>96</v>
      </c>
      <c r="G144" s="147">
        <v>0</v>
      </c>
      <c r="H144" s="51">
        <v>0</v>
      </c>
      <c r="I144" s="51">
        <v>0</v>
      </c>
      <c r="J144" s="14"/>
      <c r="K144" s="14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20.100000000000001" customHeight="1" x14ac:dyDescent="0.3">
      <c r="A145" s="44" t="s">
        <v>266</v>
      </c>
      <c r="B145" s="65" t="s">
        <v>267</v>
      </c>
      <c r="C145" s="51">
        <v>0</v>
      </c>
      <c r="D145" s="51">
        <v>305</v>
      </c>
      <c r="E145" s="58">
        <v>0</v>
      </c>
      <c r="F145" s="58">
        <v>0</v>
      </c>
      <c r="G145" s="147">
        <v>0</v>
      </c>
      <c r="H145" s="51">
        <v>0</v>
      </c>
      <c r="I145" s="51">
        <v>0</v>
      </c>
      <c r="J145" s="14"/>
      <c r="K145" s="14"/>
      <c r="L145" s="30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20.100000000000001" customHeight="1" x14ac:dyDescent="0.3">
      <c r="A146" s="44" t="s">
        <v>125</v>
      </c>
      <c r="B146" s="65" t="s">
        <v>175</v>
      </c>
      <c r="C146" s="51">
        <v>67.8</v>
      </c>
      <c r="D146" s="51">
        <v>117.43</v>
      </c>
      <c r="E146" s="58">
        <v>2000</v>
      </c>
      <c r="F146" s="58">
        <v>100</v>
      </c>
      <c r="G146" s="147">
        <v>0</v>
      </c>
      <c r="H146" s="51">
        <v>500</v>
      </c>
      <c r="I146" s="51">
        <v>500</v>
      </c>
      <c r="J146" s="14"/>
      <c r="K146" s="14"/>
      <c r="L146" s="30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20.100000000000001" customHeight="1" x14ac:dyDescent="0.3">
      <c r="A147" s="44" t="s">
        <v>139</v>
      </c>
      <c r="B147" s="65" t="s">
        <v>140</v>
      </c>
      <c r="C147" s="51">
        <v>286</v>
      </c>
      <c r="D147" s="51">
        <v>495.8</v>
      </c>
      <c r="E147" s="58">
        <v>3000</v>
      </c>
      <c r="F147" s="58">
        <v>0</v>
      </c>
      <c r="G147" s="147">
        <v>0</v>
      </c>
      <c r="H147" s="51">
        <v>1500</v>
      </c>
      <c r="I147" s="51">
        <v>2250</v>
      </c>
      <c r="J147" s="14"/>
      <c r="K147" s="14"/>
      <c r="L147" s="30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20.100000000000001" customHeight="1" x14ac:dyDescent="0.3">
      <c r="A148" s="44" t="s">
        <v>31</v>
      </c>
      <c r="B148" s="65" t="s">
        <v>232</v>
      </c>
      <c r="C148" s="51">
        <v>0</v>
      </c>
      <c r="D148" s="51">
        <v>232.01</v>
      </c>
      <c r="E148" s="58">
        <v>300</v>
      </c>
      <c r="F148" s="58">
        <v>300</v>
      </c>
      <c r="G148" s="147">
        <v>500</v>
      </c>
      <c r="H148" s="51">
        <v>300</v>
      </c>
      <c r="I148" s="51">
        <v>300</v>
      </c>
      <c r="J148" s="14"/>
      <c r="K148" s="14"/>
      <c r="L148" s="30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20.100000000000001" customHeight="1" x14ac:dyDescent="0.3">
      <c r="A149" s="44" t="s">
        <v>71</v>
      </c>
      <c r="B149" s="65" t="s">
        <v>143</v>
      </c>
      <c r="C149" s="51">
        <v>1335.49</v>
      </c>
      <c r="D149" s="51">
        <v>764.75</v>
      </c>
      <c r="E149" s="58">
        <v>2000</v>
      </c>
      <c r="F149" s="58">
        <v>2000</v>
      </c>
      <c r="G149" s="147">
        <v>2000</v>
      </c>
      <c r="H149" s="51">
        <v>2000</v>
      </c>
      <c r="I149" s="51">
        <v>1800</v>
      </c>
      <c r="J149" s="14"/>
      <c r="K149" s="14"/>
      <c r="L149" s="30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20.100000000000001" customHeight="1" x14ac:dyDescent="0.3">
      <c r="A150" s="244" t="s">
        <v>268</v>
      </c>
      <c r="B150" s="98" t="s">
        <v>144</v>
      </c>
      <c r="C150" s="51">
        <v>45</v>
      </c>
      <c r="D150" s="51">
        <v>522.74</v>
      </c>
      <c r="E150" s="58">
        <v>0</v>
      </c>
      <c r="F150" s="58">
        <v>1068</v>
      </c>
      <c r="G150" s="147">
        <v>0</v>
      </c>
      <c r="H150" s="51">
        <v>0</v>
      </c>
      <c r="I150" s="51">
        <v>0</v>
      </c>
      <c r="J150" s="14"/>
      <c r="K150" s="14"/>
      <c r="L150" s="30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20.100000000000001" customHeight="1" x14ac:dyDescent="0.3">
      <c r="A151" s="72" t="s">
        <v>81</v>
      </c>
      <c r="B151" s="73" t="s">
        <v>213</v>
      </c>
      <c r="C151" s="51">
        <v>1700</v>
      </c>
      <c r="D151" s="51">
        <v>900</v>
      </c>
      <c r="E151" s="58">
        <v>0</v>
      </c>
      <c r="F151" s="58">
        <v>1300</v>
      </c>
      <c r="G151" s="147">
        <v>0</v>
      </c>
      <c r="H151" s="51">
        <v>0</v>
      </c>
      <c r="I151" s="51">
        <v>0</v>
      </c>
      <c r="J151" s="14"/>
      <c r="K151" s="14"/>
      <c r="L151" s="30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s="23" customFormat="1" ht="33" customHeight="1" x14ac:dyDescent="0.35">
      <c r="A152" s="76" t="s">
        <v>51</v>
      </c>
      <c r="B152" s="84" t="s">
        <v>142</v>
      </c>
      <c r="C152" s="78">
        <f>SUM(C143:C151)</f>
        <v>6480.1900000000005</v>
      </c>
      <c r="D152" s="78">
        <f>SUM(D143:D151)</f>
        <v>6857.4299999999994</v>
      </c>
      <c r="E152" s="78">
        <f>SUM(E143:E151)</f>
        <v>10800</v>
      </c>
      <c r="F152" s="78">
        <f>SUM(F142:F151)</f>
        <v>8364</v>
      </c>
      <c r="G152" s="78">
        <f>SUM(G142:G151)</f>
        <v>6000</v>
      </c>
      <c r="H152" s="78">
        <f>SUM(H143:H151)</f>
        <v>7800</v>
      </c>
      <c r="I152" s="78">
        <f>SUM(I143:I151)</f>
        <v>8350</v>
      </c>
      <c r="J152" s="30"/>
      <c r="K152" s="30"/>
      <c r="L152" s="30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24" customHeight="1" x14ac:dyDescent="0.3">
      <c r="A153" s="49"/>
      <c r="B153" s="52"/>
      <c r="C153" s="51"/>
      <c r="D153" s="51"/>
      <c r="E153" s="58"/>
      <c r="F153" s="58"/>
      <c r="G153" s="147"/>
      <c r="H153" s="58"/>
      <c r="I153" s="58"/>
      <c r="J153" s="30"/>
      <c r="K153" s="30"/>
      <c r="L153" s="30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9" ht="26.25" customHeight="1" x14ac:dyDescent="0.3">
      <c r="A154" s="49" t="s">
        <v>146</v>
      </c>
      <c r="B154" s="66" t="s">
        <v>147</v>
      </c>
      <c r="C154" s="51">
        <v>1254.9000000000001</v>
      </c>
      <c r="D154" s="51">
        <v>0</v>
      </c>
      <c r="E154" s="58">
        <v>3000</v>
      </c>
      <c r="F154" s="58">
        <v>0</v>
      </c>
      <c r="G154" s="147">
        <v>175</v>
      </c>
      <c r="H154" s="58">
        <v>5000</v>
      </c>
      <c r="I154" s="58">
        <v>200</v>
      </c>
      <c r="J154" s="30"/>
      <c r="K154" s="30"/>
      <c r="L154" s="30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9" ht="27" customHeight="1" x14ac:dyDescent="0.3">
      <c r="A155" s="49" t="s">
        <v>37</v>
      </c>
      <c r="B155" s="66" t="s">
        <v>145</v>
      </c>
      <c r="C155" s="51">
        <v>32.4</v>
      </c>
      <c r="D155" s="51">
        <v>46.8</v>
      </c>
      <c r="E155" s="58">
        <v>50</v>
      </c>
      <c r="F155" s="58">
        <v>114</v>
      </c>
      <c r="G155" s="147">
        <v>150</v>
      </c>
      <c r="H155" s="58">
        <v>100</v>
      </c>
      <c r="I155" s="58">
        <v>50</v>
      </c>
      <c r="J155" s="30"/>
      <c r="K155" s="30"/>
      <c r="L155" s="30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9" s="23" customFormat="1" ht="34.5" customHeight="1" x14ac:dyDescent="0.35">
      <c r="A156" s="86" t="s">
        <v>52</v>
      </c>
      <c r="B156" s="87" t="s">
        <v>62</v>
      </c>
      <c r="C156" s="78">
        <f t="shared" ref="C156:D156" si="10">SUM(C154:C155)</f>
        <v>1287.3000000000002</v>
      </c>
      <c r="D156" s="78">
        <f t="shared" si="10"/>
        <v>46.8</v>
      </c>
      <c r="E156" s="78">
        <f t="shared" ref="E156:H156" si="11">SUM(E154:E155)</f>
        <v>3050</v>
      </c>
      <c r="F156" s="78">
        <v>114</v>
      </c>
      <c r="G156" s="78">
        <f>SUM(G153:G155)</f>
        <v>325</v>
      </c>
      <c r="H156" s="78">
        <f t="shared" si="11"/>
        <v>5100</v>
      </c>
      <c r="I156" s="78">
        <v>250</v>
      </c>
      <c r="J156" s="30"/>
      <c r="K156" s="30"/>
      <c r="L156" s="30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9" s="23" customFormat="1" ht="1.5" customHeight="1" x14ac:dyDescent="0.35">
      <c r="A157" s="50"/>
      <c r="B157" s="67"/>
      <c r="C157" s="59"/>
      <c r="D157" s="59"/>
      <c r="E157" s="222"/>
      <c r="F157" s="222"/>
      <c r="G157" s="218"/>
      <c r="H157" s="59"/>
      <c r="I157" s="59"/>
      <c r="J157" s="30"/>
      <c r="K157" s="30"/>
      <c r="L157" s="30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9" s="23" customFormat="1" ht="0.75" customHeight="1" x14ac:dyDescent="0.35">
      <c r="A158" s="50"/>
      <c r="B158" s="67"/>
      <c r="C158" s="59"/>
      <c r="D158" s="59"/>
      <c r="E158" s="222"/>
      <c r="F158" s="222"/>
      <c r="G158" s="218"/>
      <c r="H158" s="59"/>
      <c r="I158" s="59"/>
      <c r="J158" s="30"/>
      <c r="K158" s="30"/>
      <c r="L158" s="30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9" s="23" customFormat="1" ht="30.75" hidden="1" customHeight="1" x14ac:dyDescent="0.35">
      <c r="A159" s="50"/>
      <c r="B159" s="67"/>
      <c r="C159" s="59"/>
      <c r="D159" s="59"/>
      <c r="E159" s="222"/>
      <c r="F159" s="222"/>
      <c r="G159" s="218"/>
      <c r="H159" s="59"/>
      <c r="I159" s="59"/>
      <c r="J159" s="30"/>
      <c r="K159" s="30"/>
      <c r="L159" s="30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9" s="23" customFormat="1" ht="1.5" hidden="1" customHeight="1" x14ac:dyDescent="0.35">
      <c r="A160" s="50"/>
      <c r="B160" s="67"/>
      <c r="C160" s="59"/>
      <c r="D160" s="59"/>
      <c r="E160" s="222"/>
      <c r="F160" s="222"/>
      <c r="G160" s="218"/>
      <c r="H160" s="59"/>
      <c r="I160" s="59"/>
      <c r="J160" s="30"/>
      <c r="K160" s="30"/>
      <c r="L160" s="30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23.25" customHeight="1" x14ac:dyDescent="0.3">
      <c r="A161" s="49"/>
      <c r="B161" s="52"/>
      <c r="C161" s="51"/>
      <c r="D161" s="51"/>
      <c r="E161" s="58"/>
      <c r="F161" s="58"/>
      <c r="G161" s="147"/>
      <c r="H161" s="58"/>
      <c r="I161" s="58"/>
      <c r="J161" s="30"/>
      <c r="K161" s="30"/>
      <c r="L161" s="30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24.75" customHeight="1" x14ac:dyDescent="0.3">
      <c r="A162" s="49" t="s">
        <v>164</v>
      </c>
      <c r="B162" s="43" t="s">
        <v>240</v>
      </c>
      <c r="C162" s="51">
        <v>0</v>
      </c>
      <c r="D162" s="51">
        <v>500</v>
      </c>
      <c r="E162" s="58">
        <v>500</v>
      </c>
      <c r="F162" s="58">
        <v>0</v>
      </c>
      <c r="G162" s="147">
        <v>0</v>
      </c>
      <c r="H162" s="58">
        <v>0</v>
      </c>
      <c r="I162" s="58">
        <v>0</v>
      </c>
      <c r="J162" s="30"/>
      <c r="K162" s="30"/>
      <c r="L162" s="30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24.75" customHeight="1" x14ac:dyDescent="0.3">
      <c r="A163" s="49" t="s">
        <v>160</v>
      </c>
      <c r="B163" s="66" t="s">
        <v>290</v>
      </c>
      <c r="C163" s="51">
        <v>0</v>
      </c>
      <c r="D163" s="51">
        <v>0</v>
      </c>
      <c r="E163" s="58">
        <v>0</v>
      </c>
      <c r="F163" s="58">
        <v>410</v>
      </c>
      <c r="G163" s="147">
        <v>0</v>
      </c>
      <c r="H163" s="58">
        <v>100</v>
      </c>
      <c r="I163" s="58">
        <v>0</v>
      </c>
      <c r="J163" s="30"/>
      <c r="K163" s="30"/>
      <c r="L163" s="30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24.75" customHeight="1" x14ac:dyDescent="0.3">
      <c r="A164" s="49" t="s">
        <v>30</v>
      </c>
      <c r="B164" s="66" t="s">
        <v>241</v>
      </c>
      <c r="C164" s="51">
        <v>63.58</v>
      </c>
      <c r="D164" s="51">
        <v>173.81</v>
      </c>
      <c r="E164" s="58">
        <v>500</v>
      </c>
      <c r="F164" s="58">
        <v>300</v>
      </c>
      <c r="G164" s="147">
        <v>500</v>
      </c>
      <c r="H164" s="58">
        <v>300</v>
      </c>
      <c r="I164" s="58">
        <v>300</v>
      </c>
      <c r="J164" s="30"/>
      <c r="K164" s="30"/>
      <c r="L164" s="30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24" customHeight="1" x14ac:dyDescent="0.3">
      <c r="A165" s="49" t="s">
        <v>148</v>
      </c>
      <c r="B165" s="65" t="s">
        <v>135</v>
      </c>
      <c r="C165" s="51">
        <v>94.1</v>
      </c>
      <c r="D165" s="51">
        <v>90</v>
      </c>
      <c r="E165" s="58">
        <v>100</v>
      </c>
      <c r="F165" s="58">
        <v>100</v>
      </c>
      <c r="G165" s="147">
        <v>100</v>
      </c>
      <c r="H165" s="58">
        <v>110</v>
      </c>
      <c r="I165" s="58">
        <v>100</v>
      </c>
      <c r="J165" s="30"/>
      <c r="K165" s="30"/>
      <c r="L165" s="30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24" customHeight="1" x14ac:dyDescent="0.3">
      <c r="A166" s="49" t="s">
        <v>33</v>
      </c>
      <c r="B166" s="65" t="s">
        <v>242</v>
      </c>
      <c r="C166" s="51">
        <v>0</v>
      </c>
      <c r="D166" s="51">
        <v>0</v>
      </c>
      <c r="E166" s="58">
        <v>500</v>
      </c>
      <c r="F166" s="58">
        <v>0</v>
      </c>
      <c r="G166" s="147">
        <v>300</v>
      </c>
      <c r="H166" s="58">
        <v>0</v>
      </c>
      <c r="I166" s="58">
        <v>0</v>
      </c>
      <c r="J166" s="30"/>
      <c r="K166" s="30"/>
      <c r="L166" s="30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24" customHeight="1" x14ac:dyDescent="0.3">
      <c r="A167" s="49" t="s">
        <v>41</v>
      </c>
      <c r="B167" s="65" t="s">
        <v>233</v>
      </c>
      <c r="C167" s="51">
        <v>185.57</v>
      </c>
      <c r="D167" s="51">
        <v>140</v>
      </c>
      <c r="E167" s="58">
        <v>190</v>
      </c>
      <c r="F167" s="58">
        <v>190</v>
      </c>
      <c r="G167" s="147">
        <v>200</v>
      </c>
      <c r="H167" s="58">
        <v>190</v>
      </c>
      <c r="I167" s="58">
        <v>190</v>
      </c>
      <c r="J167" s="30"/>
      <c r="K167" s="30"/>
      <c r="L167" s="30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40.5" customHeight="1" x14ac:dyDescent="0.35">
      <c r="A168" s="88" t="s">
        <v>53</v>
      </c>
      <c r="B168" s="100" t="s">
        <v>150</v>
      </c>
      <c r="C168" s="110">
        <f t="shared" ref="C168" si="12">SUM(C163:C167)</f>
        <v>343.25</v>
      </c>
      <c r="D168" s="110">
        <f>SUM(D161:D167)</f>
        <v>903.81</v>
      </c>
      <c r="E168" s="110">
        <f>SUM(E162:E167)</f>
        <v>1790</v>
      </c>
      <c r="F168" s="110">
        <f>SUM(F161:F167)</f>
        <v>1000</v>
      </c>
      <c r="G168" s="110">
        <f>SUM(G161:G167)</f>
        <v>1100</v>
      </c>
      <c r="H168" s="110">
        <f t="shared" ref="H168:I168" si="13">SUM(H163:H167)</f>
        <v>700</v>
      </c>
      <c r="I168" s="110">
        <f t="shared" si="13"/>
        <v>590</v>
      </c>
      <c r="J168" s="30"/>
      <c r="K168" s="30"/>
      <c r="L168" s="30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26.25" customHeight="1" x14ac:dyDescent="0.3">
      <c r="A169" s="101"/>
      <c r="B169" s="65"/>
      <c r="C169" s="51"/>
      <c r="D169" s="51"/>
      <c r="E169" s="58"/>
      <c r="F169" s="58"/>
      <c r="G169" s="147"/>
      <c r="H169" s="58"/>
      <c r="I169" s="58"/>
      <c r="J169" s="30"/>
      <c r="K169" s="30"/>
      <c r="L169" s="30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26.25" customHeight="1" x14ac:dyDescent="0.3">
      <c r="A170" s="108" t="s">
        <v>34</v>
      </c>
      <c r="B170" s="65" t="s">
        <v>276</v>
      </c>
      <c r="C170" s="51"/>
      <c r="D170" s="51"/>
      <c r="E170" s="58"/>
      <c r="F170" s="58">
        <v>50</v>
      </c>
      <c r="G170" s="147">
        <v>100</v>
      </c>
      <c r="H170" s="58"/>
      <c r="I170" s="58"/>
      <c r="J170" s="30"/>
      <c r="K170" s="30"/>
      <c r="L170" s="30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25.5" customHeight="1" x14ac:dyDescent="0.3">
      <c r="A171" s="108" t="s">
        <v>220</v>
      </c>
      <c r="B171" s="65" t="s">
        <v>221</v>
      </c>
      <c r="C171" s="51">
        <v>0</v>
      </c>
      <c r="D171" s="51">
        <v>659.32</v>
      </c>
      <c r="E171" s="58">
        <v>0</v>
      </c>
      <c r="F171" s="58">
        <v>0</v>
      </c>
      <c r="G171" s="147">
        <v>0</v>
      </c>
      <c r="H171" s="58">
        <v>0</v>
      </c>
      <c r="I171" s="58">
        <v>0</v>
      </c>
      <c r="J171" s="30"/>
      <c r="K171" s="30"/>
      <c r="L171" s="30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27" customHeight="1" x14ac:dyDescent="0.3">
      <c r="A172" s="72">
        <v>1111642026</v>
      </c>
      <c r="B172" s="73" t="s">
        <v>212</v>
      </c>
      <c r="C172" s="122">
        <v>3082.78</v>
      </c>
      <c r="D172" s="122">
        <v>1264.78</v>
      </c>
      <c r="E172" s="220">
        <v>0</v>
      </c>
      <c r="F172" s="220">
        <v>1483</v>
      </c>
      <c r="G172" s="148">
        <v>0</v>
      </c>
      <c r="H172" s="122">
        <v>0</v>
      </c>
      <c r="I172" s="122">
        <v>0</v>
      </c>
      <c r="J172" s="30"/>
      <c r="K172" s="30"/>
      <c r="L172" s="30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35.25" customHeight="1" x14ac:dyDescent="0.35">
      <c r="A173" s="104" t="s">
        <v>222</v>
      </c>
      <c r="B173" s="102" t="s">
        <v>211</v>
      </c>
      <c r="C173" s="109">
        <v>3082.78</v>
      </c>
      <c r="D173" s="109">
        <f>SUM(D169:D172)</f>
        <v>1924.1</v>
      </c>
      <c r="E173" s="109">
        <v>0</v>
      </c>
      <c r="F173" s="109">
        <f>SUM(F169:F172)</f>
        <v>1533</v>
      </c>
      <c r="G173" s="109">
        <f>SUM(G169:G172)</f>
        <v>100</v>
      </c>
      <c r="H173" s="109">
        <v>0</v>
      </c>
      <c r="I173" s="109">
        <v>0</v>
      </c>
      <c r="J173" s="30"/>
      <c r="K173" s="30"/>
      <c r="L173" s="30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 customHeight="1" thickBot="1" x14ac:dyDescent="0.4">
      <c r="A174" s="125"/>
      <c r="B174" s="126"/>
      <c r="C174" s="127"/>
      <c r="D174" s="127"/>
      <c r="E174" s="127"/>
      <c r="F174" s="128"/>
      <c r="G174" s="232"/>
      <c r="H174" s="128"/>
      <c r="I174" s="128"/>
      <c r="J174" s="30"/>
      <c r="K174" s="30"/>
      <c r="L174" s="30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s="26" customFormat="1" ht="46.5" customHeight="1" thickBot="1" x14ac:dyDescent="0.4">
      <c r="A175" s="133"/>
      <c r="B175" s="134" t="s">
        <v>17</v>
      </c>
      <c r="C175" s="118">
        <v>62964.55</v>
      </c>
      <c r="D175" s="118">
        <v>70660.09</v>
      </c>
      <c r="E175" s="228">
        <v>78770</v>
      </c>
      <c r="F175" s="154">
        <v>73630</v>
      </c>
      <c r="G175" s="154">
        <v>76735</v>
      </c>
      <c r="H175" s="154">
        <v>78160</v>
      </c>
      <c r="I175" s="120">
        <v>80400</v>
      </c>
      <c r="J175" s="30"/>
      <c r="K175" s="30"/>
      <c r="L175" s="30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s="26" customFormat="1" ht="72.75" customHeight="1" thickBot="1" x14ac:dyDescent="0.3">
      <c r="A176" s="237" t="s">
        <v>1</v>
      </c>
      <c r="B176" s="238" t="s">
        <v>23</v>
      </c>
      <c r="C176" s="239" t="s">
        <v>181</v>
      </c>
      <c r="D176" s="239" t="s">
        <v>248</v>
      </c>
      <c r="E176" s="240" t="s">
        <v>264</v>
      </c>
      <c r="F176" s="230" t="s">
        <v>249</v>
      </c>
      <c r="G176" s="231" t="s">
        <v>74</v>
      </c>
      <c r="H176" s="240" t="s">
        <v>180</v>
      </c>
      <c r="I176" s="241" t="s">
        <v>250</v>
      </c>
      <c r="J176" s="30"/>
      <c r="K176" s="30"/>
      <c r="L176" s="30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s="26" customFormat="1" ht="21.95" customHeight="1" x14ac:dyDescent="0.3">
      <c r="A177" s="251" t="s">
        <v>157</v>
      </c>
      <c r="B177" s="252" t="s">
        <v>158</v>
      </c>
      <c r="C177" s="253">
        <v>13516.17</v>
      </c>
      <c r="D177" s="253"/>
      <c r="E177" s="254"/>
      <c r="F177" s="254"/>
      <c r="G177" s="255"/>
      <c r="H177" s="256"/>
      <c r="I177" s="257"/>
      <c r="J177" s="30"/>
      <c r="K177" s="30"/>
      <c r="L177" s="30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s="26" customFormat="1" ht="21.95" customHeight="1" thickBot="1" x14ac:dyDescent="0.35">
      <c r="A178" s="258">
        <v>2111717002</v>
      </c>
      <c r="B178" s="259" t="s">
        <v>190</v>
      </c>
      <c r="C178" s="260">
        <v>10000</v>
      </c>
      <c r="D178" s="260"/>
      <c r="E178" s="261"/>
      <c r="F178" s="261"/>
      <c r="G178" s="262"/>
      <c r="H178" s="263"/>
      <c r="I178" s="264"/>
      <c r="J178" s="30"/>
      <c r="K178" s="30"/>
      <c r="L178" s="30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s="26" customFormat="1" ht="21.95" customHeight="1" x14ac:dyDescent="0.3">
      <c r="A179" s="265" t="s">
        <v>187</v>
      </c>
      <c r="B179" s="266" t="s">
        <v>189</v>
      </c>
      <c r="C179" s="253"/>
      <c r="D179" s="253"/>
      <c r="E179" s="254"/>
      <c r="F179" s="254">
        <v>21350</v>
      </c>
      <c r="G179" s="255"/>
      <c r="H179" s="256"/>
      <c r="I179" s="257"/>
      <c r="J179" s="30"/>
      <c r="K179" s="30"/>
      <c r="L179" s="30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s="26" customFormat="1" ht="21.95" customHeight="1" thickBot="1" x14ac:dyDescent="0.35">
      <c r="A180" s="267" t="s">
        <v>191</v>
      </c>
      <c r="B180" s="268" t="s">
        <v>188</v>
      </c>
      <c r="C180" s="269"/>
      <c r="D180" s="269">
        <v>1301.9000000000001</v>
      </c>
      <c r="E180" s="270"/>
      <c r="F180" s="270">
        <v>8698</v>
      </c>
      <c r="G180" s="271"/>
      <c r="H180" s="272"/>
      <c r="I180" s="273"/>
      <c r="J180" s="30"/>
      <c r="K180" s="30"/>
      <c r="L180" s="30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s="26" customFormat="1" ht="21.95" customHeight="1" x14ac:dyDescent="0.3">
      <c r="A181" s="274" t="s">
        <v>285</v>
      </c>
      <c r="B181" s="275" t="s">
        <v>192</v>
      </c>
      <c r="C181" s="253"/>
      <c r="D181" s="253"/>
      <c r="E181" s="254"/>
      <c r="F181" s="254"/>
      <c r="G181" s="255">
        <v>97575</v>
      </c>
      <c r="H181" s="256"/>
      <c r="I181" s="257"/>
      <c r="J181" s="30"/>
      <c r="K181" s="30"/>
      <c r="L181" s="30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s="26" customFormat="1" ht="21.95" customHeight="1" x14ac:dyDescent="0.3">
      <c r="A182" s="276" t="s">
        <v>295</v>
      </c>
      <c r="B182" s="89" t="s">
        <v>277</v>
      </c>
      <c r="C182" s="68"/>
      <c r="D182" s="68"/>
      <c r="E182" s="224"/>
      <c r="F182" s="224"/>
      <c r="G182" s="233">
        <v>40000</v>
      </c>
      <c r="H182" s="69"/>
      <c r="I182" s="277"/>
      <c r="J182" s="30"/>
      <c r="K182" s="30"/>
      <c r="L182" s="30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s="26" customFormat="1" ht="21.95" customHeight="1" thickBot="1" x14ac:dyDescent="0.35">
      <c r="A183" s="278" t="s">
        <v>283</v>
      </c>
      <c r="B183" s="279" t="s">
        <v>284</v>
      </c>
      <c r="C183" s="269"/>
      <c r="D183" s="269"/>
      <c r="E183" s="270"/>
      <c r="F183" s="270"/>
      <c r="G183" s="271">
        <v>11825</v>
      </c>
      <c r="H183" s="272"/>
      <c r="I183" s="273"/>
      <c r="J183" s="30"/>
      <c r="K183" s="30"/>
      <c r="L183" s="30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s="26" customFormat="1" ht="21.95" customHeight="1" x14ac:dyDescent="0.3">
      <c r="A184" s="251" t="s">
        <v>278</v>
      </c>
      <c r="B184" s="266" t="s">
        <v>279</v>
      </c>
      <c r="C184" s="253"/>
      <c r="D184" s="253"/>
      <c r="E184" s="254"/>
      <c r="F184" s="254">
        <v>559</v>
      </c>
      <c r="G184" s="255"/>
      <c r="H184" s="256"/>
      <c r="I184" s="257"/>
      <c r="J184" s="30"/>
      <c r="K184" s="30"/>
      <c r="L184" s="30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s="26" customFormat="1" ht="21.95" customHeight="1" thickBot="1" x14ac:dyDescent="0.35">
      <c r="A185" s="258">
        <v>2111717002</v>
      </c>
      <c r="B185" s="259" t="s">
        <v>243</v>
      </c>
      <c r="C185" s="269"/>
      <c r="D185" s="269">
        <v>430</v>
      </c>
      <c r="E185" s="270"/>
      <c r="F185" s="270">
        <v>14334</v>
      </c>
      <c r="G185" s="271"/>
      <c r="H185" s="272"/>
      <c r="I185" s="273"/>
      <c r="J185" s="30"/>
      <c r="K185" s="30"/>
      <c r="L185" s="30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s="26" customFormat="1" ht="21.95" customHeight="1" thickBot="1" x14ac:dyDescent="0.35">
      <c r="A186" s="280" t="s">
        <v>280</v>
      </c>
      <c r="B186" s="281" t="s">
        <v>281</v>
      </c>
      <c r="C186" s="282"/>
      <c r="D186" s="282"/>
      <c r="E186" s="283"/>
      <c r="F186" s="283">
        <v>2666</v>
      </c>
      <c r="G186" s="284"/>
      <c r="H186" s="285"/>
      <c r="I186" s="286"/>
      <c r="J186" s="30"/>
      <c r="K186" s="30"/>
      <c r="L186" s="30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s="26" customFormat="1" ht="21.95" customHeight="1" thickBot="1" x14ac:dyDescent="0.35">
      <c r="A187" s="287" t="s">
        <v>187</v>
      </c>
      <c r="B187" s="288" t="s">
        <v>282</v>
      </c>
      <c r="C187" s="289"/>
      <c r="D187" s="289"/>
      <c r="E187" s="290"/>
      <c r="F187" s="290">
        <v>789</v>
      </c>
      <c r="G187" s="291"/>
      <c r="H187" s="292"/>
      <c r="I187" s="293"/>
      <c r="J187" s="30"/>
      <c r="K187" s="30"/>
      <c r="L187" s="30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s="26" customFormat="1" ht="21.95" customHeight="1" x14ac:dyDescent="0.3">
      <c r="A188" s="294" t="s">
        <v>286</v>
      </c>
      <c r="B188" s="252" t="s">
        <v>287</v>
      </c>
      <c r="C188" s="253"/>
      <c r="D188" s="253"/>
      <c r="E188" s="254"/>
      <c r="F188" s="254">
        <v>1000</v>
      </c>
      <c r="G188" s="255"/>
      <c r="H188" s="256"/>
      <c r="I188" s="257"/>
      <c r="J188" s="30"/>
      <c r="K188" s="30"/>
      <c r="L188" s="30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s="26" customFormat="1" ht="21.95" customHeight="1" thickBot="1" x14ac:dyDescent="0.35">
      <c r="A189" s="298" t="s">
        <v>288</v>
      </c>
      <c r="B189" s="113" t="s">
        <v>289</v>
      </c>
      <c r="C189" s="96"/>
      <c r="D189" s="96"/>
      <c r="E189" s="226"/>
      <c r="F189" s="226">
        <v>2000</v>
      </c>
      <c r="G189" s="235"/>
      <c r="H189" s="97"/>
      <c r="I189" s="299"/>
      <c r="J189" s="30"/>
      <c r="K189" s="30"/>
      <c r="L189" s="30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s="26" customFormat="1" ht="21.95" customHeight="1" x14ac:dyDescent="0.3">
      <c r="A190" s="300" t="s">
        <v>298</v>
      </c>
      <c r="B190" s="275" t="s">
        <v>293</v>
      </c>
      <c r="C190" s="301"/>
      <c r="D190" s="301"/>
      <c r="E190" s="302"/>
      <c r="F190" s="302"/>
      <c r="G190" s="303">
        <v>8000</v>
      </c>
      <c r="H190" s="304"/>
      <c r="I190" s="305"/>
      <c r="J190" s="30"/>
      <c r="K190" s="30"/>
      <c r="L190" s="30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s="26" customFormat="1" ht="21.95" customHeight="1" thickBot="1" x14ac:dyDescent="0.35">
      <c r="A191" s="306" t="s">
        <v>297</v>
      </c>
      <c r="B191" s="307" t="s">
        <v>294</v>
      </c>
      <c r="C191" s="269"/>
      <c r="D191" s="269"/>
      <c r="E191" s="270"/>
      <c r="F191" s="270"/>
      <c r="G191" s="308">
        <v>7000</v>
      </c>
      <c r="H191" s="309"/>
      <c r="I191" s="273"/>
      <c r="J191" s="30"/>
      <c r="K191" s="30"/>
      <c r="L191" s="30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s="26" customFormat="1" ht="21.95" customHeight="1" thickBot="1" x14ac:dyDescent="0.35">
      <c r="A192" s="313" t="s">
        <v>278</v>
      </c>
      <c r="B192" s="314" t="s">
        <v>299</v>
      </c>
      <c r="C192" s="260"/>
      <c r="D192" s="260"/>
      <c r="E192" s="261"/>
      <c r="F192" s="311"/>
      <c r="G192" s="312"/>
      <c r="H192" s="315">
        <v>13610</v>
      </c>
      <c r="I192" s="264">
        <v>14340</v>
      </c>
      <c r="J192" s="30"/>
      <c r="K192" s="30"/>
      <c r="L192" s="30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s="27" customFormat="1" ht="42.75" customHeight="1" thickBot="1" x14ac:dyDescent="0.4">
      <c r="A193" s="245"/>
      <c r="B193" s="246" t="s">
        <v>18</v>
      </c>
      <c r="C193" s="247">
        <v>23516.17</v>
      </c>
      <c r="D193" s="247">
        <f>SUM(D177:D185)</f>
        <v>1731.9</v>
      </c>
      <c r="E193" s="248">
        <v>0</v>
      </c>
      <c r="F193" s="249">
        <f>SUM(F177:F189)</f>
        <v>51396</v>
      </c>
      <c r="G193" s="310">
        <f>SUM(G177:G191)</f>
        <v>164400</v>
      </c>
      <c r="H193" s="250">
        <v>13610</v>
      </c>
      <c r="I193" s="250">
        <v>14340</v>
      </c>
      <c r="J193" s="34"/>
      <c r="K193" s="34"/>
      <c r="L193" s="34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s="27" customFormat="1" ht="23.25" customHeight="1" x14ac:dyDescent="0.3">
      <c r="A194" s="90"/>
      <c r="B194" s="91"/>
      <c r="C194" s="92"/>
      <c r="D194" s="92"/>
      <c r="E194" s="225"/>
      <c r="F194" s="225"/>
      <c r="G194" s="234"/>
      <c r="H194" s="93"/>
      <c r="I194" s="93"/>
      <c r="J194" s="34"/>
      <c r="K194" s="34"/>
      <c r="L194" s="34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s="27" customFormat="1" ht="27" customHeight="1" thickBot="1" x14ac:dyDescent="0.35">
      <c r="A195" s="112" t="s">
        <v>161</v>
      </c>
      <c r="B195" s="113" t="s">
        <v>159</v>
      </c>
      <c r="C195" s="96">
        <v>0</v>
      </c>
      <c r="D195" s="96">
        <v>2000</v>
      </c>
      <c r="E195" s="226">
        <v>2000</v>
      </c>
      <c r="F195" s="226">
        <v>0</v>
      </c>
      <c r="G195" s="235">
        <v>0</v>
      </c>
      <c r="H195" s="97"/>
      <c r="I195" s="97"/>
      <c r="J195" s="34"/>
      <c r="K195" s="34"/>
      <c r="L195" s="34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39" customHeight="1" thickBot="1" x14ac:dyDescent="0.4">
      <c r="A196" s="94"/>
      <c r="B196" s="95" t="s">
        <v>21</v>
      </c>
      <c r="C196" s="118">
        <v>0</v>
      </c>
      <c r="D196" s="118">
        <v>2000</v>
      </c>
      <c r="E196" s="227">
        <v>2000</v>
      </c>
      <c r="F196" s="227">
        <v>0</v>
      </c>
      <c r="G196" s="119">
        <v>0</v>
      </c>
      <c r="H196" s="119">
        <f t="shared" ref="H196" si="14">SUM(H195)</f>
        <v>0</v>
      </c>
      <c r="I196" s="120">
        <v>0</v>
      </c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20.25" customHeight="1" thickBot="1" x14ac:dyDescent="0.4">
      <c r="A197" s="114"/>
      <c r="B197" s="115"/>
      <c r="C197" s="117"/>
      <c r="D197" s="116"/>
      <c r="E197" s="116"/>
      <c r="F197" s="116"/>
      <c r="G197" s="219"/>
      <c r="H197" s="116"/>
      <c r="I197" s="116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44.25" customHeight="1" thickBot="1" x14ac:dyDescent="0.35">
      <c r="A198" s="129"/>
      <c r="B198" s="130" t="s">
        <v>149</v>
      </c>
      <c r="C198" s="131">
        <v>86480.72</v>
      </c>
      <c r="D198" s="131">
        <v>74391.990000000005</v>
      </c>
      <c r="E198" s="131">
        <v>80770</v>
      </c>
      <c r="F198" s="229">
        <v>125026</v>
      </c>
      <c r="G198" s="229">
        <v>241135</v>
      </c>
      <c r="H198" s="132">
        <v>91770</v>
      </c>
      <c r="I198" s="132">
        <v>94740</v>
      </c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4.1" customHeight="1" x14ac:dyDescent="0.25">
      <c r="A199" s="17"/>
      <c r="B199" s="18"/>
      <c r="C199" s="15"/>
      <c r="D199" s="15"/>
      <c r="E199" s="15"/>
      <c r="F199" s="15"/>
      <c r="G199" s="15"/>
      <c r="H199" s="16"/>
      <c r="I199" s="16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20.25" customHeight="1" x14ac:dyDescent="0.3">
      <c r="A200" s="135" t="s">
        <v>269</v>
      </c>
      <c r="B200" s="136"/>
      <c r="C200" s="19"/>
      <c r="D200" s="19"/>
      <c r="E200" s="19"/>
      <c r="F200" s="19"/>
      <c r="G200" s="19"/>
      <c r="H200" s="20"/>
      <c r="I200" s="20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.5" customHeight="1" x14ac:dyDescent="0.3">
      <c r="A201" s="135"/>
      <c r="B201" s="136"/>
      <c r="C201" s="19"/>
      <c r="D201" s="19"/>
      <c r="E201" s="19"/>
      <c r="F201" s="19"/>
      <c r="G201" s="19"/>
      <c r="H201" s="16"/>
      <c r="I201" s="16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8" customHeight="1" x14ac:dyDescent="0.3">
      <c r="A202" s="136" t="s">
        <v>270</v>
      </c>
      <c r="B202" s="136"/>
      <c r="C202" s="322">
        <v>43794</v>
      </c>
      <c r="D202" s="15"/>
      <c r="E202" s="15"/>
      <c r="F202" s="15"/>
      <c r="G202" s="15"/>
      <c r="H202" s="16"/>
      <c r="I202" s="16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9.5" customHeight="1" x14ac:dyDescent="0.3">
      <c r="A203" s="136" t="s">
        <v>271</v>
      </c>
      <c r="B203" s="136"/>
      <c r="C203" s="15"/>
      <c r="D203" s="15"/>
      <c r="E203" s="15"/>
      <c r="F203" s="15"/>
      <c r="G203" s="15"/>
      <c r="H203" s="16"/>
      <c r="I203" s="16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4.1" customHeight="1" x14ac:dyDescent="0.3">
      <c r="A204" s="136"/>
      <c r="B204" s="137"/>
      <c r="C204" s="20"/>
      <c r="D204" s="20"/>
      <c r="E204" s="16"/>
      <c r="F204" s="16"/>
      <c r="G204" s="16"/>
      <c r="H204" s="16"/>
      <c r="I204" s="16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8.75" customHeight="1" x14ac:dyDescent="0.3">
      <c r="A205" s="136" t="s">
        <v>272</v>
      </c>
      <c r="B205" s="137"/>
      <c r="C205" s="16"/>
      <c r="D205" s="323">
        <v>43812</v>
      </c>
      <c r="E205" s="16"/>
      <c r="F205" s="16"/>
      <c r="G205" s="16"/>
      <c r="H205" s="16"/>
      <c r="I205" s="16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3">
      <c r="A206" s="136" t="s">
        <v>273</v>
      </c>
      <c r="B206" s="137"/>
      <c r="C206" s="16"/>
      <c r="D206" s="16"/>
      <c r="E206" s="16"/>
      <c r="F206" s="16"/>
      <c r="G206" s="16"/>
      <c r="H206" s="16"/>
      <c r="I206" s="16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 customHeight="1" x14ac:dyDescent="0.3">
      <c r="A207" s="138"/>
      <c r="B207" s="137"/>
      <c r="C207" s="16"/>
      <c r="D207" s="16"/>
      <c r="E207" s="16"/>
      <c r="F207" s="16"/>
      <c r="G207" s="16"/>
      <c r="H207" s="16"/>
      <c r="I207" s="16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3" customHeight="1" x14ac:dyDescent="0.3">
      <c r="A208" s="137" t="s">
        <v>176</v>
      </c>
      <c r="B208" s="137"/>
      <c r="C208" s="16"/>
      <c r="D208" s="16"/>
      <c r="E208" s="16"/>
      <c r="F208" s="16"/>
      <c r="G208" s="16"/>
      <c r="H208" s="16"/>
      <c r="I208" s="16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hidden="1" customHeight="1" x14ac:dyDescent="0.3">
      <c r="A209" s="137"/>
      <c r="B209" s="137"/>
      <c r="C209" s="16"/>
      <c r="D209" s="16"/>
      <c r="E209" s="16"/>
      <c r="F209" s="16"/>
      <c r="G209" s="16"/>
      <c r="H209" s="16"/>
      <c r="I209" s="16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95" customHeight="1" x14ac:dyDescent="0.3">
      <c r="A210" s="137" t="s">
        <v>300</v>
      </c>
      <c r="B210" s="137"/>
      <c r="C210" s="16"/>
      <c r="D210" s="16"/>
      <c r="E210" s="16"/>
      <c r="F210" s="16"/>
      <c r="G210" s="16"/>
      <c r="H210" s="16"/>
      <c r="I210" s="16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</sheetData>
  <sheetProtection selectLockedCells="1" selectUnlockedCells="1"/>
  <mergeCells count="1">
    <mergeCell ref="A2:I2"/>
  </mergeCells>
  <pageMargins left="0.35433070866141736" right="3.937007874015748E-2" top="0.35433070866141736" bottom="0.74803149606299213" header="0.31496062992125984" footer="0.31496062992125984"/>
  <pageSetup paperSize="9" scale="8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Príjmy 2020</vt:lpstr>
      <vt:lpstr>Výdavky 2020</vt:lpstr>
      <vt:lpstr>Hárok2</vt:lpstr>
      <vt:lpstr>Hárok1</vt:lpstr>
      <vt:lpstr>Excel_BuiltIn_Print_Area_1</vt:lpstr>
      <vt:lpstr>'Príjmy 2020'!Oblasť_tlače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DOLNÁKOVÁ Jana</dc:creator>
  <cp:lastModifiedBy>ORAVCOVÁ Mária</cp:lastModifiedBy>
  <cp:lastPrinted>2019-12-13T17:33:29Z</cp:lastPrinted>
  <dcterms:created xsi:type="dcterms:W3CDTF">2015-11-02T12:16:57Z</dcterms:created>
  <dcterms:modified xsi:type="dcterms:W3CDTF">2019-12-13T17:35:33Z</dcterms:modified>
</cp:coreProperties>
</file>